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firstSheet="1" activeTab="3"/>
  </bookViews>
  <sheets>
    <sheet name="эстафета девушки" sheetId="1" r:id="rId1"/>
    <sheet name="Ит высота,шест" sheetId="2" r:id="rId2"/>
    <sheet name="прыжки, метания" sheetId="3" r:id="rId3"/>
    <sheet name="Итог бег" sheetId="4" r:id="rId4"/>
    <sheet name="команда итог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100" localSheetId="1">'[1]КлМ1'!$C$4:$D$14</definedName>
    <definedName name="_100" localSheetId="4">'[1]КлМ1'!$C$4:$D$14</definedName>
    <definedName name="_100" localSheetId="2">'[1]КлМ1'!$C$4:$D$14</definedName>
    <definedName name="_100" localSheetId="0">'[1]КлМ1'!$C$4:$D$14</definedName>
    <definedName name="_100">'[2]КлМ1'!$C$4:$D$14</definedName>
    <definedName name="_1000" localSheetId="1">'[1]КлМ1'!$O$4:$P$14</definedName>
    <definedName name="_1000" localSheetId="4">'[1]КлМ1'!$O$4:$P$14</definedName>
    <definedName name="_1000" localSheetId="2">'[1]КлМ1'!$O$4:$P$14</definedName>
    <definedName name="_1000" localSheetId="0">'[1]КлМ1'!$O$4:$P$14</definedName>
    <definedName name="_1000">'[2]КлМ1'!$O$4:$P$14</definedName>
    <definedName name="_10000" localSheetId="1">'[1]КлМ1'!$W$4:$X$14</definedName>
    <definedName name="_10000" localSheetId="4">'[1]КлМ1'!$W$4:$X$14</definedName>
    <definedName name="_10000" localSheetId="2">'[1]КлМ1'!$W$4:$X$14</definedName>
    <definedName name="_10000" localSheetId="0">'[1]КлМ1'!$W$4:$X$14</definedName>
    <definedName name="_10000">'[2]КлМ1'!$W$4:$X$14</definedName>
    <definedName name="_10000с_х" localSheetId="1">'[3]Кл2'!$AL$2:$AM$12</definedName>
    <definedName name="_10000с_х" localSheetId="4">'[3]Кл2'!$AL$2:$AM$12</definedName>
    <definedName name="_10000с_х" localSheetId="2">'[3]Кл2'!$AL$2:$AM$12</definedName>
    <definedName name="_10000с_х" localSheetId="0">'[3]Кл2'!$AL$2:$AM$12</definedName>
    <definedName name="_10000с_х">'[4]Кл2'!$AL$2:$AM$12</definedName>
    <definedName name="_10000х" localSheetId="1">'[1]КлМ1'!$AM$4:$AN$14</definedName>
    <definedName name="_10000х" localSheetId="4">'[1]КлМ1'!$AM$4:$AN$14</definedName>
    <definedName name="_10000х" localSheetId="2">'[1]КлМ1'!$AM$4:$AN$14</definedName>
    <definedName name="_10000х" localSheetId="0">'[1]КлМ1'!$AM$4:$AN$14</definedName>
    <definedName name="_10000х">'[2]КлМ1'!$AM$4:$AN$14</definedName>
    <definedName name="_1000х" localSheetId="1">'[1]КлМ1'!$AE$4:$AF$14</definedName>
    <definedName name="_1000х" localSheetId="4">'[1]КлМ1'!$AE$4:$AF$14</definedName>
    <definedName name="_1000х" localSheetId="2">'[1]КлМ1'!$AE$4:$AF$14</definedName>
    <definedName name="_1000х" localSheetId="0">'[1]КлМ1'!$AE$4:$AF$14</definedName>
    <definedName name="_1000х">'[2]КлМ1'!$AE$4:$AF$14</definedName>
    <definedName name="_100м" localSheetId="1">'[3]Кл3'!$B$17:$C$27</definedName>
    <definedName name="_100м" localSheetId="4">'[3]Кл3'!$B$17:$C$27</definedName>
    <definedName name="_100м" localSheetId="2">'[3]Кл3'!$B$17:$C$27</definedName>
    <definedName name="_100м" localSheetId="0">'[3]Кл3'!$B$17:$C$27</definedName>
    <definedName name="_100м">'[4]Кл3'!$B$17:$C$27</definedName>
    <definedName name="_110_б" localSheetId="1">'[3]Кл3'!$D$17:$E$27</definedName>
    <definedName name="_110_б" localSheetId="4">'[3]Кл3'!$D$17:$E$27</definedName>
    <definedName name="_110_б" localSheetId="2">'[3]Кл3'!$D$17:$E$27</definedName>
    <definedName name="_110_б" localSheetId="0">'[3]Кл3'!$D$17:$E$27</definedName>
    <definedName name="_110_б">'[4]Кл3'!$D$17:$E$27</definedName>
    <definedName name="_110б" localSheetId="1">'[1]КлМ1'!$AW$4:$AX$14</definedName>
    <definedName name="_110б" localSheetId="4">'[1]КлМ1'!$AW$4:$AX$14</definedName>
    <definedName name="_110б" localSheetId="2">'[1]КлМ1'!$AW$4:$AX$14</definedName>
    <definedName name="_110б" localSheetId="0">'[1]КлМ1'!$AW$4:$AX$14</definedName>
    <definedName name="_110б">'[2]КлМ1'!$AW$4:$AX$14</definedName>
    <definedName name="_1500" localSheetId="1">'[1]КлМ1'!$Q$4:$R$14</definedName>
    <definedName name="_1500" localSheetId="4">'[1]КлМ1'!$Q$4:$R$14</definedName>
    <definedName name="_1500" localSheetId="2">'[1]КлМ1'!$Q$4:$R$14</definedName>
    <definedName name="_1500" localSheetId="0">'[1]КлМ1'!$Q$4:$R$14</definedName>
    <definedName name="_1500">'[2]КлМ1'!$Q$4:$R$14</definedName>
    <definedName name="_1500_п" localSheetId="1">'[5]Кл2'!$AR$2:$AS$12</definedName>
    <definedName name="_1500_п" localSheetId="4">'[5]Кл2'!$AR$2:$AS$12</definedName>
    <definedName name="_1500_п" localSheetId="2">'[5]Кл2'!$AR$2:$AS$12</definedName>
    <definedName name="_1500_п" localSheetId="0">'[5]Кл2'!$AR$2:$AS$12</definedName>
    <definedName name="_1500_п">'[6]Кл2'!$AR$2:$AS$12</definedName>
    <definedName name="_1500п" localSheetId="1">'[1]КлМ1'!$Y$4:$Z$14</definedName>
    <definedName name="_1500п" localSheetId="4">'[1]КлМ1'!$Y$4:$Z$14</definedName>
    <definedName name="_1500п" localSheetId="2">'[1]КлМ1'!$Y$4:$Z$14</definedName>
    <definedName name="_1500п" localSheetId="0">'[1]КлМ1'!$Y$4:$Z$14</definedName>
    <definedName name="_1500п">'[2]КлМ1'!$Y$4:$Z$14</definedName>
    <definedName name="_200" localSheetId="1">'[1]КлМ1'!$E$4:$F$14</definedName>
    <definedName name="_200" localSheetId="4">'[1]КлМ1'!$E$4:$F$14</definedName>
    <definedName name="_200" localSheetId="2">'[1]КлМ1'!$E$4:$F$14</definedName>
    <definedName name="_200" localSheetId="0">'[1]КлМ1'!$E$4:$F$14</definedName>
    <definedName name="_200">'[2]КлМ1'!$E$4:$F$14</definedName>
    <definedName name="_2000_п" localSheetId="1">'[3]Кл2'!$AN$2:$AO$12</definedName>
    <definedName name="_2000_п" localSheetId="4">'[3]Кл2'!$AN$2:$AO$12</definedName>
    <definedName name="_2000_п" localSheetId="2">'[3]Кл2'!$AN$2:$AO$12</definedName>
    <definedName name="_2000_п" localSheetId="0">'[3]Кл2'!$AN$2:$AO$12</definedName>
    <definedName name="_2000_п">'[4]Кл2'!$AN$2:$AO$12</definedName>
    <definedName name="_2000п" localSheetId="1">'[1]КлМ1'!$AA$4:$AB$14</definedName>
    <definedName name="_2000п" localSheetId="4">'[1]КлМ1'!$AA$4:$AB$14</definedName>
    <definedName name="_2000п" localSheetId="2">'[1]КлМ1'!$AA$4:$AB$14</definedName>
    <definedName name="_2000п" localSheetId="0">'[1]КлМ1'!$AA$4:$AB$14</definedName>
    <definedName name="_2000п">'[2]КлМ1'!$AA$4:$AB$14</definedName>
    <definedName name="_2000х" localSheetId="1">'[1]КлМ1'!$AG$4:$AH$14</definedName>
    <definedName name="_2000х" localSheetId="4">'[1]КлМ1'!$AG$4:$AH$14</definedName>
    <definedName name="_2000х" localSheetId="2">'[1]КлМ1'!$AG$4:$AH$14</definedName>
    <definedName name="_2000х" localSheetId="0">'[1]КлМ1'!$AG$4:$AH$14</definedName>
    <definedName name="_2000х">'[2]КлМ1'!$AG$4:$AH$14</definedName>
    <definedName name="_20км_х" localSheetId="1">'[3]Кл3'!$V$17:$W$27</definedName>
    <definedName name="_20км_х" localSheetId="4">'[3]Кл3'!$V$17:$W$27</definedName>
    <definedName name="_20км_х" localSheetId="2">'[3]Кл3'!$V$17:$W$27</definedName>
    <definedName name="_20км_х" localSheetId="0">'[3]Кл3'!$V$17:$W$27</definedName>
    <definedName name="_20км_х">'[4]Кл3'!$V$17:$W$27</definedName>
    <definedName name="_20х" localSheetId="1">'[1]КлМ1'!$AO$4:$AP$14</definedName>
    <definedName name="_20х" localSheetId="4">'[1]КлМ1'!$AO$4:$AP$14</definedName>
    <definedName name="_20х" localSheetId="2">'[1]КлМ1'!$AO$4:$AP$14</definedName>
    <definedName name="_20х" localSheetId="0">'[1]КлМ1'!$AO$4:$AP$14</definedName>
    <definedName name="_20х">'[2]КлМ1'!$AO$4:$AP$14</definedName>
    <definedName name="_300" localSheetId="1">'[1]КлМ1'!$G$4:$H$14</definedName>
    <definedName name="_300" localSheetId="4">'[1]КлМ1'!$G$4:$H$14</definedName>
    <definedName name="_300" localSheetId="2">'[1]КлМ1'!$G$4:$H$14</definedName>
    <definedName name="_300" localSheetId="0">'[1]КлМ1'!$G$4:$H$14</definedName>
    <definedName name="_300">'[2]КлМ1'!$G$4:$H$14</definedName>
    <definedName name="_3000" localSheetId="1">'[1]КлМ1'!$S$4:$T$14</definedName>
    <definedName name="_3000" localSheetId="4">'[1]КлМ1'!$S$4:$T$14</definedName>
    <definedName name="_3000" localSheetId="2">'[1]КлМ1'!$S$4:$T$14</definedName>
    <definedName name="_3000" localSheetId="0">'[1]КлМ1'!$S$4:$T$14</definedName>
    <definedName name="_3000">'[2]КлМ1'!$S$4:$T$14</definedName>
    <definedName name="_3000_п" localSheetId="1">'[3]Кл3'!$T$17:$U$27</definedName>
    <definedName name="_3000_п" localSheetId="4">'[3]Кл3'!$T$17:$U$27</definedName>
    <definedName name="_3000_п" localSheetId="2">'[3]Кл3'!$T$17:$U$27</definedName>
    <definedName name="_3000_п" localSheetId="0">'[3]Кл3'!$T$17:$U$27</definedName>
    <definedName name="_3000_п">'[4]Кл3'!$T$17:$U$27</definedName>
    <definedName name="_3000м" localSheetId="1">'[3]Кл2'!$AH$2:$AI$12</definedName>
    <definedName name="_3000м" localSheetId="4">'[3]Кл2'!$AH$2:$AI$12</definedName>
    <definedName name="_3000м" localSheetId="2">'[3]Кл2'!$AH$2:$AI$12</definedName>
    <definedName name="_3000м" localSheetId="0">'[3]Кл2'!$AH$2:$AI$12</definedName>
    <definedName name="_3000м">'[4]Кл2'!$AH$2:$AI$12</definedName>
    <definedName name="_3000п" localSheetId="1">'[1]КлМ1'!$AC$4:$AD$14</definedName>
    <definedName name="_3000п" localSheetId="4">'[1]КлМ1'!$AC$4:$AD$14</definedName>
    <definedName name="_3000п" localSheetId="2">'[1]КлМ1'!$AC$4:$AD$14</definedName>
    <definedName name="_3000п" localSheetId="0">'[1]КлМ1'!$AC$4:$AD$14</definedName>
    <definedName name="_3000п">'[2]КлМ1'!$AC$4:$AD$14</definedName>
    <definedName name="_3000с_х" localSheetId="1">'[3]Кл2'!$P$2:$Q$12</definedName>
    <definedName name="_3000с_х" localSheetId="4">'[3]Кл2'!$P$2:$Q$12</definedName>
    <definedName name="_3000с_х" localSheetId="2">'[3]Кл2'!$P$2:$Q$12</definedName>
    <definedName name="_3000с_х" localSheetId="0">'[3]Кл2'!$P$2:$Q$12</definedName>
    <definedName name="_3000с_х">'[4]Кл2'!$P$2:$Q$12</definedName>
    <definedName name="_3000х" localSheetId="1">'[1]КлМ1'!$AI$4:$AJ$14</definedName>
    <definedName name="_3000х" localSheetId="4">'[1]КлМ1'!$AI$4:$AJ$14</definedName>
    <definedName name="_3000х" localSheetId="2">'[1]КлМ1'!$AI$4:$AJ$14</definedName>
    <definedName name="_3000х" localSheetId="0">'[1]КлМ1'!$AI$4:$AJ$14</definedName>
    <definedName name="_3000х">'[2]КлМ1'!$AI$4:$AJ$14</definedName>
    <definedName name="_300б" localSheetId="1">'[1]КлМ1'!$AY$4:$AZ$14</definedName>
    <definedName name="_300б" localSheetId="4">'[1]КлМ1'!$AY$4:$AZ$14</definedName>
    <definedName name="_300б" localSheetId="2">'[1]КлМ1'!$AY$4:$AZ$14</definedName>
    <definedName name="_300б" localSheetId="0">'[1]КлМ1'!$AY$4:$AZ$14</definedName>
    <definedName name="_300б">'[2]КлМ1'!$AY$4:$AZ$14</definedName>
    <definedName name="_300м" localSheetId="1">'[3]Кл2'!$F$2:$G$12</definedName>
    <definedName name="_300м" localSheetId="4">'[3]Кл2'!$F$2:$G$12</definedName>
    <definedName name="_300м" localSheetId="2">'[3]Кл2'!$F$2:$G$12</definedName>
    <definedName name="_300м" localSheetId="0">'[3]Кл2'!$F$2:$G$12</definedName>
    <definedName name="_300м">'[4]Кл2'!$F$2:$G$12</definedName>
    <definedName name="_35х" localSheetId="1">'[1]КлМ1'!$AQ$4:$AR$14</definedName>
    <definedName name="_35х" localSheetId="4">'[1]КлМ1'!$AQ$4:$AR$14</definedName>
    <definedName name="_35х" localSheetId="2">'[1]КлМ1'!$AQ$4:$AR$14</definedName>
    <definedName name="_35х" localSheetId="0">'[1]КлМ1'!$AQ$4:$AR$14</definedName>
    <definedName name="_35х">'[2]КлМ1'!$AQ$4:$AR$14</definedName>
    <definedName name="_4_100" localSheetId="1">'[3]Кл3'!$AR$17:$AS$27</definedName>
    <definedName name="_4_100" localSheetId="4">'[3]Кл3'!$AR$17:$AS$27</definedName>
    <definedName name="_4_100" localSheetId="2">'[3]Кл3'!$AR$17:$AS$27</definedName>
    <definedName name="_4_100" localSheetId="0">'[3]Кл3'!$AR$17:$AS$27</definedName>
    <definedName name="_4_100">'[4]Кл3'!$AR$17:$AS$27</definedName>
    <definedName name="_4_400" localSheetId="1">'[3]Кл3'!$AT$17:$AU$27</definedName>
    <definedName name="_4_400" localSheetId="4">'[3]Кл3'!$AT$17:$AU$27</definedName>
    <definedName name="_4_400" localSheetId="2">'[3]Кл3'!$AT$17:$AU$27</definedName>
    <definedName name="_4_400" localSheetId="0">'[3]Кл3'!$AT$17:$AU$27</definedName>
    <definedName name="_4_400">'[4]Кл3'!$AT$17:$AU$27</definedName>
    <definedName name="_400" localSheetId="1">'[1]КлМ1'!$I$4:$J$14</definedName>
    <definedName name="_400" localSheetId="4">'[1]КлМ1'!$I$4:$J$14</definedName>
    <definedName name="_400" localSheetId="2">'[1]КлМ1'!$I$4:$J$14</definedName>
    <definedName name="_400" localSheetId="0">'[1]КлМ1'!$I$4:$J$14</definedName>
    <definedName name="_400">'[2]КлМ1'!$I$4:$J$14</definedName>
    <definedName name="_400_б" localSheetId="1">'[3]Кл3'!$H$17:$I$27</definedName>
    <definedName name="_400_б" localSheetId="4">'[3]Кл3'!$H$17:$I$27</definedName>
    <definedName name="_400_б" localSheetId="2">'[3]Кл3'!$H$17:$I$27</definedName>
    <definedName name="_400_б" localSheetId="0">'[3]Кл3'!$H$17:$I$27</definedName>
    <definedName name="_400_б">'[4]Кл3'!$H$17:$I$27</definedName>
    <definedName name="_400б" localSheetId="1">'[1]КлМ1'!$BA$4:$BB$14</definedName>
    <definedName name="_400б" localSheetId="4">'[1]КлМ1'!$BA$4:$BB$14</definedName>
    <definedName name="_400б" localSheetId="2">'[1]КлМ1'!$BA$4:$BB$14</definedName>
    <definedName name="_400б" localSheetId="0">'[1]КлМ1'!$BA$4:$BB$14</definedName>
    <definedName name="_400б">'[2]КлМ1'!$BA$4:$BB$14</definedName>
    <definedName name="_4х100" localSheetId="1">'[7]Лист2'!$Y$1:$Z$10</definedName>
    <definedName name="_4х100" localSheetId="4">'[7]Лист2'!$Y$1:$Z$10</definedName>
    <definedName name="_4х100" localSheetId="2">'[7]Лист2'!$Y$1:$Z$10</definedName>
    <definedName name="_4х100" localSheetId="0">'[7]Лист2'!$Y$1:$Z$10</definedName>
    <definedName name="_4х100">'[8]Лист2'!$Y$1:$Z$10</definedName>
    <definedName name="_4х400" localSheetId="1">'[7]Лист2'!$AA$1:$AB$10</definedName>
    <definedName name="_4х400" localSheetId="4">'[7]Лист2'!$AA$1:$AB$10</definedName>
    <definedName name="_4х400" localSheetId="2">'[7]Лист2'!$AA$1:$AB$10</definedName>
    <definedName name="_4х400" localSheetId="0">'[7]Лист2'!$AA$1:$AB$10</definedName>
    <definedName name="_4х400">'[8]Лист2'!$AA$1:$AB$10</definedName>
    <definedName name="_5000" localSheetId="1">'[1]КлМ1'!$U$4:$V$14</definedName>
    <definedName name="_5000" localSheetId="4">'[1]КлМ1'!$U$4:$V$14</definedName>
    <definedName name="_5000" localSheetId="2">'[1]КлМ1'!$U$4:$V$14</definedName>
    <definedName name="_5000" localSheetId="0">'[1]КлМ1'!$U$4:$V$14</definedName>
    <definedName name="_5000">'[2]КлМ1'!$U$4:$V$14</definedName>
    <definedName name="_5000_х" localSheetId="1">'[3]Кл2'!$AP$2:$AQ$12</definedName>
    <definedName name="_5000_х" localSheetId="4">'[3]Кл2'!$AP$2:$AQ$12</definedName>
    <definedName name="_5000_х" localSheetId="2">'[3]Кл2'!$AP$2:$AQ$12</definedName>
    <definedName name="_5000_х" localSheetId="0">'[3]Кл2'!$AP$2:$AQ$12</definedName>
    <definedName name="_5000_х">'[4]Кл2'!$AP$2:$AQ$12</definedName>
    <definedName name="_5000х" localSheetId="1">'[1]КлМ1'!$AK$4:$AL$14</definedName>
    <definedName name="_5000х" localSheetId="4">'[1]КлМ1'!$AK$4:$AL$14</definedName>
    <definedName name="_5000х" localSheetId="2">'[1]КлМ1'!$AK$4:$AL$14</definedName>
    <definedName name="_5000х" localSheetId="0">'[1]КлМ1'!$AK$4:$AL$14</definedName>
    <definedName name="_5000х">'[2]КлМ1'!$AK$4:$AL$14</definedName>
    <definedName name="_50км_х" localSheetId="1">'[3]Кл3'!$X$17:$Y$27</definedName>
    <definedName name="_50км_х" localSheetId="4">'[3]Кл3'!$X$17:$Y$27</definedName>
    <definedName name="_50км_х" localSheetId="2">'[3]Кл3'!$X$17:$Y$27</definedName>
    <definedName name="_50км_х" localSheetId="0">'[3]Кл3'!$X$17:$Y$27</definedName>
    <definedName name="_50км_х">'[4]Кл3'!$X$17:$Y$27</definedName>
    <definedName name="_50х" localSheetId="1">'[1]КлМ1'!$AS$4:$AT$14</definedName>
    <definedName name="_50х" localSheetId="4">'[1]КлМ1'!$AS$4:$AT$14</definedName>
    <definedName name="_50х" localSheetId="2">'[1]КлМ1'!$AS$4:$AT$14</definedName>
    <definedName name="_50х" localSheetId="0">'[1]КлМ1'!$AS$4:$AT$14</definedName>
    <definedName name="_50х">'[2]КлМ1'!$AS$4:$AT$14</definedName>
    <definedName name="_60" localSheetId="1">'[1]КлМ1'!$A$4:$B$14</definedName>
    <definedName name="_60" localSheetId="4">'[1]КлМ1'!$A$4:$B$14</definedName>
    <definedName name="_60" localSheetId="2">'[1]КлМ1'!$A$4:$B$14</definedName>
    <definedName name="_60" localSheetId="0">'[1]КлМ1'!$A$4:$B$14</definedName>
    <definedName name="_60">'[2]КлМ1'!$A$4:$B$14</definedName>
    <definedName name="_600" localSheetId="1">'[1]КлМ1'!$K$4:$L$14</definedName>
    <definedName name="_600" localSheetId="4">'[1]КлМ1'!$K$4:$L$14</definedName>
    <definedName name="_600" localSheetId="2">'[1]КлМ1'!$K$4:$L$14</definedName>
    <definedName name="_600" localSheetId="0">'[1]КлМ1'!$K$4:$L$14</definedName>
    <definedName name="_600">'[2]КлМ1'!$K$4:$L$14</definedName>
    <definedName name="_60m" localSheetId="1">'[9]Табл'!$A$3:$B$38</definedName>
    <definedName name="_60m" localSheetId="4">'[9]Табл'!$A$3:$B$38</definedName>
    <definedName name="_60m" localSheetId="2">'[9]Табл'!$A$3:$B$38</definedName>
    <definedName name="_60m" localSheetId="0">'[9]Табл'!$A$3:$B$38</definedName>
    <definedName name="_60m">'[10]Табл'!$A$3:$B$38</definedName>
    <definedName name="_60б" localSheetId="1">'[1]КлМ1'!$AU$4:$AV$14</definedName>
    <definedName name="_60б" localSheetId="4">'[1]КлМ1'!$AU$4:$AV$14</definedName>
    <definedName name="_60б" localSheetId="2">'[1]КлМ1'!$AU$4:$AV$14</definedName>
    <definedName name="_60б" localSheetId="0">'[1]КлМ1'!$AU$4:$AV$14</definedName>
    <definedName name="_60б">'[2]КлМ1'!$AU$4:$AV$14</definedName>
    <definedName name="_800" localSheetId="1">'[1]КлМ1'!$M$4:$N$14</definedName>
    <definedName name="_800" localSheetId="4">'[1]КлМ1'!$M$4:$N$14</definedName>
    <definedName name="_800" localSheetId="2">'[1]КлМ1'!$M$4:$N$14</definedName>
    <definedName name="_800" localSheetId="0">'[1]КлМ1'!$M$4:$N$14</definedName>
    <definedName name="_800">'[2]КлМ1'!$M$4:$N$14</definedName>
    <definedName name="_800m" localSheetId="1">'[9]Табл'!$C$3:$D$146</definedName>
    <definedName name="_800m" localSheetId="4">'[9]Табл'!$C$3:$D$146</definedName>
    <definedName name="_800m" localSheetId="2">'[9]Табл'!$C$3:$D$146</definedName>
    <definedName name="_800m" localSheetId="0">'[9]Табл'!$C$3:$D$146</definedName>
    <definedName name="_800m">'[10]Табл'!$C$3:$D$146</definedName>
    <definedName name="_Длина" localSheetId="1">'[9]Табл'!$G$2:$H$153</definedName>
    <definedName name="_Длина" localSheetId="4">'[9]Табл'!$G$2:$H$153</definedName>
    <definedName name="_Длина" localSheetId="2">'[9]Табл'!$G$2:$H$153</definedName>
    <definedName name="_Длина" localSheetId="0">'[9]Табл'!$G$2:$H$153</definedName>
    <definedName name="_Длина">'[10]Табл'!$G$2:$H$153</definedName>
    <definedName name="_Мяч" localSheetId="1">'[9]Табл'!$E$2:$F$153</definedName>
    <definedName name="_Мяч" localSheetId="4">'[9]Табл'!$E$2:$F$153</definedName>
    <definedName name="_Мяч" localSheetId="2">'[9]Табл'!$E$2:$F$153</definedName>
    <definedName name="_Мяч" localSheetId="0">'[9]Табл'!$E$2:$F$153</definedName>
    <definedName name="_Мяч">'[10]Табл'!$E$2:$F$153</definedName>
    <definedName name="ddd" localSheetId="1">#REF!</definedName>
    <definedName name="ddd" localSheetId="4">#REF!</definedName>
    <definedName name="ddd" localSheetId="2">#REF!</definedName>
    <definedName name="ddd" localSheetId="0">#REF!</definedName>
    <definedName name="ddd">#REF!</definedName>
    <definedName name="Input" localSheetId="1">#REF!,#REF!,#REF!,#REF!</definedName>
    <definedName name="Input" localSheetId="4">#REF!,#REF!,#REF!,#REF!</definedName>
    <definedName name="Input" localSheetId="2">#REF!,#REF!,#REF!,#REF!</definedName>
    <definedName name="Input" localSheetId="0">#REF!,#REF!,#REF!,#REF!</definedName>
    <definedName name="Input">#REF!,#REF!,#REF!,#REF!</definedName>
    <definedName name="Inputrange" localSheetId="1">#REF!,#REF!</definedName>
    <definedName name="Inputrange" localSheetId="4">#REF!,#REF!</definedName>
    <definedName name="Inputrange" localSheetId="2">#REF!,#REF!</definedName>
    <definedName name="Inputrange" localSheetId="0">#REF!,#REF!</definedName>
    <definedName name="Inputrange">#REF!,#REF!</definedName>
    <definedName name="inputrange2" localSheetId="1">#REF!</definedName>
    <definedName name="inputrange2" localSheetId="4">#REF!</definedName>
    <definedName name="inputrange2" localSheetId="2">#REF!</definedName>
    <definedName name="inputrange2" localSheetId="0">#REF!</definedName>
    <definedName name="inputrange2">#REF!</definedName>
    <definedName name="zzz" localSheetId="1">#REF!,#REF!</definedName>
    <definedName name="zzz" localSheetId="4">#REF!,#REF!</definedName>
    <definedName name="zzz" localSheetId="2">#REF!,#REF!</definedName>
    <definedName name="zzz" localSheetId="0">#REF!,#REF!</definedName>
    <definedName name="zzz">#REF!,#REF!</definedName>
    <definedName name="баржен" localSheetId="4">'[11]60м сб ж'!#REF!</definedName>
    <definedName name="баржен">'[11]60м сб ж'!#REF!</definedName>
    <definedName name="бармуж" localSheetId="4">'[11]60м cб М'!#REF!</definedName>
    <definedName name="бармуж">'[11]60м cб М'!#REF!</definedName>
    <definedName name="восемжен" localSheetId="4">'[11]800м ж'!#REF!</definedName>
    <definedName name="восемжен">'[11]800м ж'!#REF!</definedName>
    <definedName name="восемсотмуж" localSheetId="4">'[11]800м М'!#REF!</definedName>
    <definedName name="восемсотмуж">'[11]800м М'!#REF!</definedName>
    <definedName name="Высота" localSheetId="1">'[1]КлМ1'!$BM$4:$BN$14</definedName>
    <definedName name="Высота" localSheetId="4">'[1]КлМ1'!$BM$4:$BN$14</definedName>
    <definedName name="Высота" localSheetId="2">'[1]КлМ1'!$BM$4:$BN$14</definedName>
    <definedName name="Высота" localSheetId="0">'[1]КлМ1'!$BM$4:$BN$14</definedName>
    <definedName name="Высота">'[2]КлМ1'!$BM$4:$BN$14</definedName>
    <definedName name="высотаж" localSheetId="4">'[11]Высота ж'!#REF!</definedName>
    <definedName name="высотаж">'[11]Высота ж'!#REF!</definedName>
    <definedName name="высотам" localSheetId="4">'[11]Высота м'!#REF!</definedName>
    <definedName name="высотам">'[11]Высота м'!#REF!</definedName>
    <definedName name="д100" localSheetId="1">'[1]КлД2'!$C$4:$D$14</definedName>
    <definedName name="д100" localSheetId="4">'[1]КлД2'!$C$4:$D$14</definedName>
    <definedName name="д100" localSheetId="2">'[1]КлД2'!$C$4:$D$14</definedName>
    <definedName name="д100" localSheetId="0">'[1]КлД2'!$C$4:$D$14</definedName>
    <definedName name="д100">'[2]КлД2'!$C$4:$D$14</definedName>
    <definedName name="д1000" localSheetId="1">'[1]КлД2'!$O$4:$P$14</definedName>
    <definedName name="д1000" localSheetId="4">'[1]КлД2'!$O$4:$P$14</definedName>
    <definedName name="д1000" localSheetId="2">'[1]КлД2'!$O$4:$P$14</definedName>
    <definedName name="д1000" localSheetId="0">'[1]КлД2'!$O$4:$P$14</definedName>
    <definedName name="д1000">'[2]КлД2'!$O$4:$P$14</definedName>
    <definedName name="д10000" localSheetId="1">'[1]КлД2'!$W$4:$X$14</definedName>
    <definedName name="д10000" localSheetId="4">'[1]КлД2'!$W$4:$X$14</definedName>
    <definedName name="д10000" localSheetId="2">'[1]КлД2'!$W$4:$X$14</definedName>
    <definedName name="д10000" localSheetId="0">'[1]КлД2'!$W$4:$X$14</definedName>
    <definedName name="д10000">'[2]КлД2'!$W$4:$X$14</definedName>
    <definedName name="д10000х" localSheetId="1">'[1]КлД2'!$AM$4:$AN$14</definedName>
    <definedName name="д10000х" localSheetId="4">'[1]КлД2'!$AM$4:$AN$14</definedName>
    <definedName name="д10000х" localSheetId="2">'[1]КлД2'!$AM$4:$AN$14</definedName>
    <definedName name="д10000х" localSheetId="0">'[1]КлД2'!$AM$4:$AN$14</definedName>
    <definedName name="д10000х">'[2]КлД2'!$AM$4:$AN$14</definedName>
    <definedName name="д1000х" localSheetId="1">'[1]КлД2'!$AE$4:$AF$14</definedName>
    <definedName name="д1000х" localSheetId="4">'[1]КлД2'!$AE$4:$AF$14</definedName>
    <definedName name="д1000х" localSheetId="2">'[1]КлД2'!$AE$4:$AF$14</definedName>
    <definedName name="д1000х" localSheetId="0">'[1]КлД2'!$AE$4:$AF$14</definedName>
    <definedName name="д1000х">'[2]КлД2'!$AE$4:$AF$14</definedName>
    <definedName name="д100б" localSheetId="1">'[1]КлД2'!$AS$4:$AT$14</definedName>
    <definedName name="д100б" localSheetId="4">'[1]КлД2'!$AS$4:$AT$14</definedName>
    <definedName name="д100б" localSheetId="2">'[1]КлД2'!$AS$4:$AT$14</definedName>
    <definedName name="д100б" localSheetId="0">'[1]КлД2'!$AS$4:$AT$14</definedName>
    <definedName name="д100б">'[2]КлД2'!$AS$4:$AT$14</definedName>
    <definedName name="д1500" localSheetId="1">'[1]КлД2'!$Q$4:$R$14</definedName>
    <definedName name="д1500" localSheetId="4">'[1]КлД2'!$Q$4:$R$14</definedName>
    <definedName name="д1500" localSheetId="2">'[1]КлД2'!$Q$4:$R$14</definedName>
    <definedName name="д1500" localSheetId="0">'[1]КлД2'!$Q$4:$R$14</definedName>
    <definedName name="д1500">'[2]КлД2'!$Q$4:$R$14</definedName>
    <definedName name="д1500п" localSheetId="1">'[1]КлД2'!$Y$4:$Z$14</definedName>
    <definedName name="д1500п" localSheetId="4">'[1]КлД2'!$Y$4:$Z$14</definedName>
    <definedName name="д1500п" localSheetId="2">'[1]КлД2'!$Y$4:$Z$14</definedName>
    <definedName name="д1500п" localSheetId="0">'[1]КлД2'!$Y$4:$Z$14</definedName>
    <definedName name="д1500п">'[2]КлД2'!$Y$4:$Z$14</definedName>
    <definedName name="д200" localSheetId="1">'[1]КлД2'!$E$4:$F$14</definedName>
    <definedName name="д200" localSheetId="4">'[1]КлД2'!$E$4:$F$14</definedName>
    <definedName name="д200" localSheetId="2">'[1]КлД2'!$E$4:$F$14</definedName>
    <definedName name="д200" localSheetId="0">'[1]КлД2'!$E$4:$F$14</definedName>
    <definedName name="д200">'[2]КлД2'!$E$4:$F$14</definedName>
    <definedName name="д2000п" localSheetId="1">'[1]КлД2'!$AA$4:$AB$14</definedName>
    <definedName name="д2000п" localSheetId="4">'[1]КлД2'!$AA$4:$AB$14</definedName>
    <definedName name="д2000п" localSheetId="2">'[1]КлД2'!$AA$4:$AB$14</definedName>
    <definedName name="д2000п" localSheetId="0">'[1]КлД2'!$AA$4:$AB$14</definedName>
    <definedName name="д2000п">'[2]КлД2'!$AA$4:$AB$14</definedName>
    <definedName name="д2000х" localSheetId="1">'[1]КлД2'!$AG$4:$AH$14</definedName>
    <definedName name="д2000х" localSheetId="4">'[1]КлД2'!$AG$4:$AH$14</definedName>
    <definedName name="д2000х" localSheetId="2">'[1]КлД2'!$AG$4:$AH$14</definedName>
    <definedName name="д2000х" localSheetId="0">'[1]КлД2'!$AG$4:$AH$14</definedName>
    <definedName name="д2000х">'[2]КлД2'!$AG$4:$AH$14</definedName>
    <definedName name="д20х" localSheetId="1">'[1]КлД2'!$AO$4:$AP$14</definedName>
    <definedName name="д20х" localSheetId="4">'[1]КлД2'!$AO$4:$AP$14</definedName>
    <definedName name="д20х" localSheetId="2">'[1]КлД2'!$AO$4:$AP$14</definedName>
    <definedName name="д20х" localSheetId="0">'[1]КлД2'!$AO$4:$AP$14</definedName>
    <definedName name="д20х">'[2]КлД2'!$AO$4:$AP$14</definedName>
    <definedName name="д300" localSheetId="1">'[1]КлД2'!$G$4:$H$14</definedName>
    <definedName name="д300" localSheetId="4">'[1]КлД2'!$G$4:$H$14</definedName>
    <definedName name="д300" localSheetId="2">'[1]КлД2'!$G$4:$H$14</definedName>
    <definedName name="д300" localSheetId="0">'[1]КлД2'!$G$4:$H$14</definedName>
    <definedName name="д300">'[2]КлД2'!$G$4:$H$14</definedName>
    <definedName name="д3000" localSheetId="1">'[1]КлД2'!$S$4:$T$14</definedName>
    <definedName name="д3000" localSheetId="4">'[1]КлД2'!$S$4:$T$14</definedName>
    <definedName name="д3000" localSheetId="2">'[1]КлД2'!$S$4:$T$14</definedName>
    <definedName name="д3000" localSheetId="0">'[1]КлД2'!$S$4:$T$14</definedName>
    <definedName name="д3000">'[2]КлД2'!$S$4:$T$14</definedName>
    <definedName name="д3000п" localSheetId="1">'[1]КлД2'!$AC$4:$AD$14</definedName>
    <definedName name="д3000п" localSheetId="4">'[1]КлД2'!$AC$4:$AD$14</definedName>
    <definedName name="д3000п" localSheetId="2">'[1]КлД2'!$AC$4:$AD$14</definedName>
    <definedName name="д3000п" localSheetId="0">'[1]КлД2'!$AC$4:$AD$14</definedName>
    <definedName name="д3000п">'[2]КлД2'!$AC$4:$AD$14</definedName>
    <definedName name="д3000х" localSheetId="1">'[1]КлД2'!$AI$4:$AJ$14</definedName>
    <definedName name="д3000х" localSheetId="4">'[1]КлД2'!$AI$4:$AJ$14</definedName>
    <definedName name="д3000х" localSheetId="2">'[1]КлД2'!$AI$4:$AJ$14</definedName>
    <definedName name="д3000х" localSheetId="0">'[1]КлД2'!$AI$4:$AJ$14</definedName>
    <definedName name="д3000х">'[2]КлД2'!$AI$4:$AJ$14</definedName>
    <definedName name="д300б" localSheetId="1">'[1]КлД2'!$AU$4:$AV$14</definedName>
    <definedName name="д300б" localSheetId="4">'[1]КлД2'!$AU$4:$AV$14</definedName>
    <definedName name="д300б" localSheetId="2">'[1]КлД2'!$AU$4:$AV$14</definedName>
    <definedName name="д300б" localSheetId="0">'[1]КлД2'!$AU$4:$AV$14</definedName>
    <definedName name="д300б">'[2]КлД2'!$AU$4:$AV$14</definedName>
    <definedName name="д400" localSheetId="1">'[1]КлД2'!$I$4:$J$14</definedName>
    <definedName name="д400" localSheetId="4">'[1]КлД2'!$I$4:$J$14</definedName>
    <definedName name="д400" localSheetId="2">'[1]КлД2'!$I$4:$J$14</definedName>
    <definedName name="д400" localSheetId="0">'[1]КлД2'!$I$4:$J$14</definedName>
    <definedName name="д400">'[2]КлД2'!$I$4:$J$14</definedName>
    <definedName name="д400б" localSheetId="1">'[1]КлД2'!$AW$4:$AX$14</definedName>
    <definedName name="д400б" localSheetId="4">'[1]КлД2'!$AW$4:$AX$14</definedName>
    <definedName name="д400б" localSheetId="2">'[1]КлД2'!$AW$4:$AX$14</definedName>
    <definedName name="д400б" localSheetId="0">'[1]КлД2'!$AW$4:$AX$14</definedName>
    <definedName name="д400б">'[2]КлД2'!$AW$4:$AX$14</definedName>
    <definedName name="д5000" localSheetId="1">'[1]КлД2'!$U$4:$V$14</definedName>
    <definedName name="д5000" localSheetId="4">'[1]КлД2'!$U$4:$V$14</definedName>
    <definedName name="д5000" localSheetId="2">'[1]КлД2'!$U$4:$V$14</definedName>
    <definedName name="д5000" localSheetId="0">'[1]КлД2'!$U$4:$V$14</definedName>
    <definedName name="д5000">'[2]КлД2'!$U$4:$V$14</definedName>
    <definedName name="д5000х" localSheetId="1">'[1]КлД2'!$AK$4:$AL$14</definedName>
    <definedName name="д5000х" localSheetId="4">'[1]КлД2'!$AK$4:$AL$14</definedName>
    <definedName name="д5000х" localSheetId="2">'[1]КлД2'!$AK$4:$AL$14</definedName>
    <definedName name="д5000х" localSheetId="0">'[1]КлД2'!$AK$4:$AL$14</definedName>
    <definedName name="д5000х">'[2]КлД2'!$AK$4:$AL$14</definedName>
    <definedName name="д60" localSheetId="1">'[1]КлД2'!$A$4:$B$14</definedName>
    <definedName name="д60" localSheetId="4">'[1]КлД2'!$A$4:$B$14</definedName>
    <definedName name="д60" localSheetId="2">'[1]КлД2'!$A$4:$B$14</definedName>
    <definedName name="д60" localSheetId="0">'[1]КлД2'!$A$4:$B$14</definedName>
    <definedName name="д60">'[2]КлД2'!$A$4:$B$14</definedName>
    <definedName name="д600" localSheetId="1">'[1]КлД2'!$K$4:$L$14</definedName>
    <definedName name="д600" localSheetId="4">'[1]КлД2'!$K$4:$L$14</definedName>
    <definedName name="д600" localSheetId="2">'[1]КлД2'!$K$4:$L$14</definedName>
    <definedName name="д600" localSheetId="0">'[1]КлД2'!$K$4:$L$14</definedName>
    <definedName name="д600">'[2]КлД2'!$K$4:$L$14</definedName>
    <definedName name="д60б" localSheetId="1">'[1]КлД2'!$AQ$4:$AR$14</definedName>
    <definedName name="д60б" localSheetId="4">'[1]КлД2'!$AQ$4:$AR$14</definedName>
    <definedName name="д60б" localSheetId="2">'[1]КлД2'!$AQ$4:$AR$14</definedName>
    <definedName name="д60б" localSheetId="0">'[1]КлД2'!$AQ$4:$AR$14</definedName>
    <definedName name="д60б">'[2]КлД2'!$AQ$4:$AR$14</definedName>
    <definedName name="д800" localSheetId="1">'[1]КлД2'!$M$4:$N$14</definedName>
    <definedName name="д800" localSheetId="4">'[1]КлД2'!$M$4:$N$14</definedName>
    <definedName name="д800" localSheetId="2">'[1]КлД2'!$M$4:$N$14</definedName>
    <definedName name="д800" localSheetId="0">'[1]КлД2'!$M$4:$N$14</definedName>
    <definedName name="д800">'[2]КлД2'!$M$4:$N$14</definedName>
    <definedName name="двестижен" localSheetId="1">'[12]200м ж'!$N$3:$O$15</definedName>
    <definedName name="двестижен" localSheetId="4">'[12]200м ж'!$N$3:$O$15</definedName>
    <definedName name="двестижен" localSheetId="2">'[12]200м ж'!$N$3:$O$15</definedName>
    <definedName name="двестижен" localSheetId="0">'[12]200м ж'!$N$3:$O$15</definedName>
    <definedName name="двестимуж" localSheetId="1">'[12]200м м'!$N$3:$O$15</definedName>
    <definedName name="двестимуж" localSheetId="4">'[12]200м м'!$N$3:$O$15</definedName>
    <definedName name="двестимуж" localSheetId="2">'[12]200м м'!$N$3:$O$15</definedName>
    <definedName name="двестимуж" localSheetId="0">'[12]200м м'!$N$3:$O$15</definedName>
    <definedName name="дВысота" localSheetId="1">'[1]КлД2'!$BI$4:$BJ$14</definedName>
    <definedName name="дВысота" localSheetId="4">'[1]КлД2'!$BI$4:$BJ$14</definedName>
    <definedName name="дВысота" localSheetId="2">'[1]КлД2'!$BI$4:$BJ$14</definedName>
    <definedName name="дВысота" localSheetId="0">'[1]КлД2'!$BI$4:$BJ$14</definedName>
    <definedName name="дВысота">'[2]КлД2'!$BI$4:$BJ$14</definedName>
    <definedName name="дДиск" localSheetId="1">'[1]КлД2'!$BC$4:$BD$14</definedName>
    <definedName name="дДиск" localSheetId="4">'[1]КлД2'!$BC$4:$BD$14</definedName>
    <definedName name="дДиск" localSheetId="2">'[1]КлД2'!$BC$4:$BD$14</definedName>
    <definedName name="дДиск" localSheetId="0">'[1]КлД2'!$BC$4:$BD$14</definedName>
    <definedName name="дДиск">'[2]КлД2'!$BC$4:$BD$14</definedName>
    <definedName name="дДлина" localSheetId="1">'[1]КлД2'!$BK$4:$BL$14</definedName>
    <definedName name="дДлина" localSheetId="4">'[1]КлД2'!$BK$4:$BL$14</definedName>
    <definedName name="дДлина" localSheetId="2">'[1]КлД2'!$BK$4:$BL$14</definedName>
    <definedName name="дДлина" localSheetId="0">'[1]КлД2'!$BK$4:$BL$14</definedName>
    <definedName name="дДлина">'[2]КлД2'!$BK$4:$BL$14</definedName>
    <definedName name="Диск" localSheetId="1">'[1]КлМ1'!$BG$4:$BH$14</definedName>
    <definedName name="Диск" localSheetId="4">'[1]КлМ1'!$BG$4:$BH$14</definedName>
    <definedName name="Диск" localSheetId="2">'[1]КлМ1'!$BG$4:$BH$14</definedName>
    <definedName name="Диск" localSheetId="0">'[1]КлМ1'!$BG$4:$BH$14</definedName>
    <definedName name="Диск">'[2]КлМ1'!$BG$4:$BH$14</definedName>
    <definedName name="дКопьё" localSheetId="1">'[1]КлД2'!$AY$4:$AZ$14</definedName>
    <definedName name="дКопьё" localSheetId="4">'[1]КлД2'!$AY$4:$AZ$14</definedName>
    <definedName name="дКопьё" localSheetId="2">'[1]КлД2'!$AY$4:$AZ$14</definedName>
    <definedName name="дКопьё" localSheetId="0">'[1]КлД2'!$AY$4:$AZ$14</definedName>
    <definedName name="дКопьё">'[2]КлД2'!$AY$4:$AZ$14</definedName>
    <definedName name="Длина" localSheetId="1">'[1]КлМ1'!$BO$4:$BP$14</definedName>
    <definedName name="Длина" localSheetId="4">'[1]КлМ1'!$BO$4:$BP$14</definedName>
    <definedName name="Длина" localSheetId="2">'[1]КлМ1'!$BO$4:$BP$14</definedName>
    <definedName name="Длина" localSheetId="0">'[1]КлМ1'!$BO$4:$BP$14</definedName>
    <definedName name="Длина">'[2]КлМ1'!$BO$4:$BP$14</definedName>
    <definedName name="ДлинаВ" localSheetId="1">'[7]Длина'!$G$7:$G$56,'[7]Длина'!$I$7:$I$56,'[7]Длина'!$K$7:$K$56,'[7]Длина'!$M$7:$M$56,'[7]Длина'!$O$7:$O$56,'[7]Длина'!$Q$7:$Q$56</definedName>
    <definedName name="ДлинаВ" localSheetId="4">'[7]Длина'!$G$7:$G$56,'[7]Длина'!$I$7:$I$56,'[7]Длина'!$K$7:$K$56,'[7]Длина'!$M$7:$M$56,'[7]Длина'!$O$7:$O$56,'[7]Длина'!$Q$7:$Q$56</definedName>
    <definedName name="ДлинаВ" localSheetId="2">'[7]Длина'!$G$7:$G$56,'[7]Длина'!$I$7:$I$56,'[7]Длина'!$K$7:$K$56,'[7]Длина'!$M$7:$M$56,'[7]Длина'!$O$7:$O$56,'[7]Длина'!$Q$7:$Q$56</definedName>
    <definedName name="ДлинаВ" localSheetId="0">'[7]Длина'!$G$7:$G$56,'[7]Длина'!$I$7:$I$56,'[7]Длина'!$K$7:$K$56,'[7]Длина'!$M$7:$M$56,'[7]Длина'!$O$7:$O$56,'[7]Длина'!$Q$7:$Q$56</definedName>
    <definedName name="ДлинаВ">'[8]Длина'!$G$7:$G$56,'[8]Длина'!$I$7:$I$56,'[8]Длина'!$K$7:$K$56,'[8]Длина'!$M$7:$M$56,'[8]Длина'!$O$7:$O$56,'[8]Длина'!$Q$7:$Q$56</definedName>
    <definedName name="длинажен" localSheetId="1">'[12]длина ж'!$O$4:$P$16</definedName>
    <definedName name="длинажен" localSheetId="4">'[12]длина ж'!$O$4:$P$16</definedName>
    <definedName name="длинажен" localSheetId="2">'[12]длина ж'!$O$4:$P$16</definedName>
    <definedName name="длинажен" localSheetId="0">'[12]длина ж'!$O$4:$P$16</definedName>
    <definedName name="длинамуж" localSheetId="1">'[12]длина М'!$O$3:$P$14</definedName>
    <definedName name="длинамуж" localSheetId="4">'[12]длина М'!$O$3:$P$14</definedName>
    <definedName name="длинамуж" localSheetId="2">'[12]длина М'!$O$3:$P$14</definedName>
    <definedName name="длинамуж" localSheetId="0">'[12]длина М'!$O$3:$P$14</definedName>
    <definedName name="дМолот" localSheetId="1">'[1]КлД2'!$BA$4:$BB$14</definedName>
    <definedName name="дМолот" localSheetId="4">'[1]КлД2'!$BA$4:$BB$14</definedName>
    <definedName name="дМолот" localSheetId="2">'[1]КлД2'!$BA$4:$BB$14</definedName>
    <definedName name="дМолот" localSheetId="0">'[1]КлД2'!$BA$4:$BB$14</definedName>
    <definedName name="дМолот">'[2]КлД2'!$BA$4:$BB$14</definedName>
    <definedName name="дТройной" localSheetId="1">'[1]КлД2'!$BM$4:$BN$14</definedName>
    <definedName name="дТройной" localSheetId="4">'[1]КлД2'!$BM$4:$BN$14</definedName>
    <definedName name="дТройной" localSheetId="2">'[1]КлД2'!$BM$4:$BN$14</definedName>
    <definedName name="дТройной" localSheetId="0">'[1]КлД2'!$BM$4:$BN$14</definedName>
    <definedName name="дТройной">'[2]КлД2'!$BM$4:$BN$14</definedName>
    <definedName name="дШест" localSheetId="1">'[1]КлД2'!$BG$4:$BH$14</definedName>
    <definedName name="дШест" localSheetId="4">'[1]КлД2'!$BG$4:$BH$14</definedName>
    <definedName name="дШест" localSheetId="2">'[1]КлД2'!$BG$4:$BH$14</definedName>
    <definedName name="дШест" localSheetId="0">'[1]КлД2'!$BG$4:$BH$14</definedName>
    <definedName name="дШест">'[2]КлД2'!$BG$4:$BH$14</definedName>
    <definedName name="дЯдро" localSheetId="1">'[1]КлД2'!$BE$4:$BF$14</definedName>
    <definedName name="дЯдро" localSheetId="4">'[1]КлД2'!$BE$4:$BF$14</definedName>
    <definedName name="дЯдро" localSheetId="2">'[1]КлД2'!$BE$4:$BF$14</definedName>
    <definedName name="дЯдро" localSheetId="0">'[1]КлД2'!$BE$4:$BF$14</definedName>
    <definedName name="дЯдро">'[2]КлД2'!$BE$4:$BF$14</definedName>
    <definedName name="Команда" localSheetId="1">'[13]КлМ1'!$Q$4:$R$14</definedName>
    <definedName name="Команда" localSheetId="4">'[13]КлМ1'!$Q$4:$R$14</definedName>
    <definedName name="Команда" localSheetId="2">'[13]КлМ1'!$Q$4:$R$14</definedName>
    <definedName name="Команда" localSheetId="0">'[13]КлМ1'!$Q$4:$R$14</definedName>
    <definedName name="Команда">'[14]КлМ1'!$Q$4:$R$14</definedName>
    <definedName name="Копьё" localSheetId="1">'[1]КлМ1'!$BC$4:$BD$14</definedName>
    <definedName name="Копьё" localSheetId="4">'[1]КлМ1'!$BC$4:$BD$14</definedName>
    <definedName name="Копьё" localSheetId="2">'[1]КлМ1'!$BC$4:$BD$14</definedName>
    <definedName name="Копьё" localSheetId="0">'[1]КлМ1'!$BC$4:$BD$14</definedName>
    <definedName name="Копьё">'[2]КлМ1'!$BC$4:$BD$14</definedName>
    <definedName name="Лучш" localSheetId="1">#REF!</definedName>
    <definedName name="Лучш" localSheetId="4">#REF!</definedName>
    <definedName name="Лучш" localSheetId="2">#REF!</definedName>
    <definedName name="Лучш" localSheetId="0">#REF!</definedName>
    <definedName name="Лучш">#REF!</definedName>
    <definedName name="Макс" localSheetId="1">#REF!</definedName>
    <definedName name="Макс" localSheetId="4">#REF!</definedName>
    <definedName name="Макс" localSheetId="2">#REF!</definedName>
    <definedName name="Макс" localSheetId="0">#REF!</definedName>
    <definedName name="Макс">#REF!</definedName>
    <definedName name="МаксЧисл" localSheetId="1">#REF!</definedName>
    <definedName name="МаксЧисл" localSheetId="4">#REF!</definedName>
    <definedName name="МаксЧисл" localSheetId="2">#REF!</definedName>
    <definedName name="МаксЧисл" localSheetId="0">#REF!</definedName>
    <definedName name="МаксЧисл">#REF!</definedName>
    <definedName name="Молот" localSheetId="1">'[1]КлМ1'!$BE$4:$BF$14</definedName>
    <definedName name="Молот" localSheetId="4">'[1]КлМ1'!$BE$4:$BF$14</definedName>
    <definedName name="Молот" localSheetId="2">'[1]КлМ1'!$BE$4:$BF$14</definedName>
    <definedName name="Молот" localSheetId="0">'[1]КлМ1'!$BE$4:$BF$14</definedName>
    <definedName name="Молот">'[2]КлМ1'!$BE$4:$BF$14</definedName>
    <definedName name="мы" localSheetId="1">#REF!</definedName>
    <definedName name="мы" localSheetId="4">#REF!</definedName>
    <definedName name="мы" localSheetId="2">#REF!</definedName>
    <definedName name="мы" localSheetId="0">#REF!</definedName>
    <definedName name="мы">#REF!</definedName>
    <definedName name="_xlnm.Print_Area" localSheetId="1">'Ит высота,шест'!$A$1:$X$41</definedName>
    <definedName name="_xlnm.Print_Area" localSheetId="3">'Итог бег'!$A$1:$K$406</definedName>
    <definedName name="_xlnm.Print_Area" localSheetId="4">'команда итог'!$A$1:$AR$59</definedName>
    <definedName name="_xlnm.Print_Area" localSheetId="2">'прыжки, метания'!$A$1:$P$235</definedName>
    <definedName name="Перевод" localSheetId="1">#REF!</definedName>
    <definedName name="Перевод" localSheetId="4">#REF!</definedName>
    <definedName name="Перевод" localSheetId="2">#REF!</definedName>
    <definedName name="Перевод" localSheetId="0">#REF!</definedName>
    <definedName name="Перевод">#REF!</definedName>
    <definedName name="полторажен" localSheetId="4">'[11]1500м ж'!#REF!</definedName>
    <definedName name="полторажен">'[11]1500м ж'!#REF!</definedName>
    <definedName name="полторам" localSheetId="4">'[11]1500м М'!#REF!</definedName>
    <definedName name="полторам">'[11]1500м М'!#REF!</definedName>
    <definedName name="Предв" localSheetId="1">#REF!</definedName>
    <definedName name="Предв" localSheetId="4">#REF!</definedName>
    <definedName name="Предв" localSheetId="2">#REF!</definedName>
    <definedName name="Предв" localSheetId="0">#REF!</definedName>
    <definedName name="Предв">#REF!</definedName>
    <definedName name="Предв2" localSheetId="1">#REF!</definedName>
    <definedName name="Предв2" localSheetId="4">#REF!</definedName>
    <definedName name="Предв2" localSheetId="2">#REF!</definedName>
    <definedName name="Предв2" localSheetId="0">#REF!</definedName>
    <definedName name="Предв2">#REF!</definedName>
    <definedName name="Предв3" localSheetId="1">#REF!</definedName>
    <definedName name="Предв3" localSheetId="4">#REF!</definedName>
    <definedName name="Предв3" localSheetId="2">#REF!</definedName>
    <definedName name="Предв3" localSheetId="0">#REF!</definedName>
    <definedName name="Предв3">#REF!</definedName>
    <definedName name="пятиборьежен" localSheetId="1">'[1]Пятиборье жен'!#REF!</definedName>
    <definedName name="пятиборьежен" localSheetId="4">'[1]Пятиборье жен'!#REF!</definedName>
    <definedName name="пятиборьежен" localSheetId="2">'[1]Пятиборье жен'!#REF!</definedName>
    <definedName name="пятиборьежен" localSheetId="0">'[1]Пятиборье жен'!#REF!</definedName>
    <definedName name="пятиборьежен">'[2]Пятиборье жен'!#REF!</definedName>
    <definedName name="пятьходьбажен" localSheetId="4">'[11]5схж'!#REF!</definedName>
    <definedName name="пятьходьбажен">'[11]5схж'!#REF!</definedName>
    <definedName name="пятьходьбамуж" localSheetId="4">'[11]5сх  м'!#REF!</definedName>
    <definedName name="пятьходьбамуж">'[11]5сх  м'!#REF!</definedName>
    <definedName name="Результ" localSheetId="1">#REF!</definedName>
    <definedName name="Результ" localSheetId="4">#REF!</definedName>
    <definedName name="Результ" localSheetId="2">#REF!</definedName>
    <definedName name="Результ" localSheetId="0">#REF!</definedName>
    <definedName name="Результ">#REF!</definedName>
    <definedName name="результат2" localSheetId="1">#REF!</definedName>
    <definedName name="результат2" localSheetId="4">#REF!</definedName>
    <definedName name="результат2" localSheetId="2">#REF!</definedName>
    <definedName name="результат2" localSheetId="0">#REF!</definedName>
    <definedName name="результат2">#REF!</definedName>
    <definedName name="семиборьемужчины" localSheetId="1">'[15]Семиборье муж'!#REF!</definedName>
    <definedName name="семиборьемужчины" localSheetId="4">'[15]Семиборье муж'!#REF!</definedName>
    <definedName name="семиборьемужчины" localSheetId="2">'[15]Семиборье муж'!#REF!</definedName>
    <definedName name="семиборьемужчины" localSheetId="0">'[15]Семиборье муж'!#REF!</definedName>
    <definedName name="семиборьемужчины">'[16]Семиборье муж'!#REF!</definedName>
    <definedName name="стипльжен" localSheetId="4">'[11]2000ж пр'!#REF!</definedName>
    <definedName name="стипльжен">'[11]2000ж пр'!#REF!</definedName>
    <definedName name="стипльмуж" localSheetId="4">'[11]2000М пр'!#REF!</definedName>
    <definedName name="стипльмуж">'[11]2000М пр'!#REF!</definedName>
    <definedName name="тройкажен" localSheetId="1">'[12]3000ж'!$M$4:$N$15</definedName>
    <definedName name="тройкажен" localSheetId="4">'[12]3000ж'!$M$4:$N$15</definedName>
    <definedName name="тройкажен" localSheetId="2">'[12]3000ж'!$M$4:$N$15</definedName>
    <definedName name="тройкажен" localSheetId="0">'[12]3000ж'!$M$4:$N$15</definedName>
    <definedName name="тройкажен">'[17]3000ж'!$M$4:$N$15</definedName>
    <definedName name="ТРОЙКАМУЖ" localSheetId="1">'[12]3000М'!$M$3:$N$14</definedName>
    <definedName name="ТРОЙКАМУЖ" localSheetId="4">'[12]3000М'!$M$3:$N$14</definedName>
    <definedName name="ТРОЙКАМУЖ" localSheetId="2">'[12]3000М'!$M$3:$N$14</definedName>
    <definedName name="ТРОЙКАМУЖ" localSheetId="0">'[12]3000М'!$M$3:$N$14</definedName>
    <definedName name="ТРОЙКАМУЖ">'[17]3000М'!$M$3:$N$14</definedName>
    <definedName name="Тройной" localSheetId="1">'[1]КлМ1'!$BQ$4:$BR$14</definedName>
    <definedName name="Тройной" localSheetId="4">'[1]КлМ1'!$BQ$4:$BR$14</definedName>
    <definedName name="Тройной" localSheetId="2">'[1]КлМ1'!$BQ$4:$BR$14</definedName>
    <definedName name="Тройной" localSheetId="0">'[1]КлМ1'!$BQ$4:$BR$14</definedName>
    <definedName name="Тройной">'[2]КлМ1'!$BQ$4:$BR$14</definedName>
    <definedName name="ТройнойВ" localSheetId="1">'[7]Тройной'!$G$7:$G$56,'[7]Тройной'!$I$7:$I$56,'[7]Тройной'!$K$7:$K$56,'[7]Тройной'!$M$7:$M$56,'[7]Тройной'!$O$7:$O$56,'[7]Тройной'!$Q$7:$Q$56</definedName>
    <definedName name="ТройнойВ" localSheetId="4">'[7]Тройной'!$G$7:$G$56,'[7]Тройной'!$I$7:$I$56,'[7]Тройной'!$K$7:$K$56,'[7]Тройной'!$M$7:$M$56,'[7]Тройной'!$O$7:$O$56,'[7]Тройной'!$Q$7:$Q$56</definedName>
    <definedName name="ТройнойВ" localSheetId="2">'[7]Тройной'!$G$7:$G$56,'[7]Тройной'!$I$7:$I$56,'[7]Тройной'!$K$7:$K$56,'[7]Тройной'!$M$7:$M$56,'[7]Тройной'!$O$7:$O$56,'[7]Тройной'!$Q$7:$Q$56</definedName>
    <definedName name="ТройнойВ" localSheetId="0">'[7]Тройной'!$G$7:$G$56,'[7]Тройной'!$I$7:$I$56,'[7]Тройной'!$K$7:$K$56,'[7]Тройной'!$M$7:$M$56,'[7]Тройной'!$O$7:$O$56,'[7]Тройной'!$Q$7:$Q$56</definedName>
    <definedName name="ТройнойВ">'[8]Тройной'!$G$7:$G$56,'[8]Тройной'!$I$7:$I$56,'[8]Тройной'!$K$7:$K$56,'[8]Тройной'!$M$7:$M$56,'[8]Тройной'!$O$7:$O$56,'[8]Тройной'!$Q$7:$Q$56</definedName>
    <definedName name="тройнойжен" localSheetId="1">'[12]3-ой ж'!$O$3:$P$12</definedName>
    <definedName name="тройнойжен" localSheetId="4">'[12]3-ой ж'!$O$3:$P$12</definedName>
    <definedName name="тройнойжен" localSheetId="2">'[12]3-ой ж'!$O$3:$P$12</definedName>
    <definedName name="тройнойжен" localSheetId="0">'[12]3-ой ж'!$O$3:$P$12</definedName>
    <definedName name="тройноймуж" localSheetId="1">'[12]3-ой М'!$O$3:$P$14</definedName>
    <definedName name="тройноймуж" localSheetId="4">'[12]3-ой М'!$O$3:$P$14</definedName>
    <definedName name="тройноймуж" localSheetId="2">'[12]3-ой М'!$O$3:$P$14</definedName>
    <definedName name="тройноймуж" localSheetId="0">'[12]3-ой М'!$O$3:$P$14</definedName>
    <definedName name="тт" localSheetId="4">#REF!</definedName>
    <definedName name="тт">#REF!</definedName>
    <definedName name="тыщажен" localSheetId="1">'[12]1000м ж'!$M$3:$N$13</definedName>
    <definedName name="тыщажен" localSheetId="4">'[12]1000м ж'!$M$3:$N$13</definedName>
    <definedName name="тыщажен" localSheetId="2">'[12]1000м ж'!$M$3:$N$13</definedName>
    <definedName name="тыщажен" localSheetId="0">'[12]1000м ж'!$M$3:$N$13</definedName>
    <definedName name="тыщамуж" localSheetId="1">'[12]1000м М'!$M$3:$N$14</definedName>
    <definedName name="тыщамуж" localSheetId="4">'[12]1000м М'!$M$3:$N$14</definedName>
    <definedName name="тыщамуж" localSheetId="2">'[12]1000м М'!$M$3:$N$14</definedName>
    <definedName name="тыщамуж" localSheetId="0">'[12]1000м М'!$M$3:$N$14</definedName>
    <definedName name="Фин2" localSheetId="1">#REF!</definedName>
    <definedName name="Фин2" localSheetId="4">#REF!</definedName>
    <definedName name="Фин2" localSheetId="2">#REF!</definedName>
    <definedName name="Фин2" localSheetId="0">#REF!</definedName>
    <definedName name="Фин2">#REF!</definedName>
    <definedName name="Фин3" localSheetId="1">#REF!</definedName>
    <definedName name="Фин3" localSheetId="4">#REF!</definedName>
    <definedName name="Фин3" localSheetId="2">#REF!</definedName>
    <definedName name="Фин3" localSheetId="0">#REF!</definedName>
    <definedName name="Фин3">#REF!</definedName>
    <definedName name="Финал" localSheetId="1">#REF!</definedName>
    <definedName name="Финал" localSheetId="4">#REF!</definedName>
    <definedName name="Финал" localSheetId="2">#REF!</definedName>
    <definedName name="Финал" localSheetId="0">#REF!</definedName>
    <definedName name="Финал">#REF!</definedName>
    <definedName name="ходьбажен" localSheetId="1">'[12]5сх ж'!$M$3:$N$13</definedName>
    <definedName name="ходьбажен" localSheetId="4">'[12]5сх ж'!$M$3:$N$13</definedName>
    <definedName name="ходьбажен" localSheetId="2">'[12]5сх ж'!$M$3:$N$13</definedName>
    <definedName name="ходьбажен" localSheetId="0">'[12]5сх ж'!$M$3:$N$13</definedName>
    <definedName name="ходьбажен">'[17]5сх ж'!$M$3:$N$13</definedName>
    <definedName name="четырестажен" localSheetId="1">'[12]400м ж'!$M$3:$N$14</definedName>
    <definedName name="четырестажен" localSheetId="4">'[12]400м ж'!$M$3:$N$14</definedName>
    <definedName name="четырестажен" localSheetId="2">'[12]400м ж'!$M$3:$N$14</definedName>
    <definedName name="четырестажен" localSheetId="0">'[12]400м ж'!$M$3:$N$14</definedName>
    <definedName name="четырестамуж" localSheetId="1">'[12]400м М'!$M$3:$N$15</definedName>
    <definedName name="четырестамуж" localSheetId="4">'[12]400м М'!$M$3:$N$15</definedName>
    <definedName name="четырестамуж" localSheetId="2">'[12]400м М'!$M$3:$N$15</definedName>
    <definedName name="четырестамуж" localSheetId="0">'[12]400м М'!$M$3:$N$15</definedName>
    <definedName name="Шест" localSheetId="1">'[1]КлМ1'!$BK$4:$BL$14</definedName>
    <definedName name="Шест" localSheetId="4">'[1]КлМ1'!$BK$4:$BL$14</definedName>
    <definedName name="Шест" localSheetId="2">'[1]КлМ1'!$BK$4:$BL$14</definedName>
    <definedName name="Шест" localSheetId="0">'[1]КлМ1'!$BK$4:$BL$14</definedName>
    <definedName name="Шест">'[2]КлМ1'!$BK$4:$BL$14</definedName>
    <definedName name="шестдесятжен" localSheetId="1">'[12]60м ж'!$N$3:$O$14</definedName>
    <definedName name="шестдесятжен" localSheetId="4">'[12]60м ж'!$N$3:$O$14</definedName>
    <definedName name="шестдесятжен" localSheetId="2">'[12]60м ж'!$N$3:$O$14</definedName>
    <definedName name="шестдесятжен" localSheetId="0">'[12]60м ж'!$N$3:$O$14</definedName>
    <definedName name="шестдесятжен">'[17]60м ж'!$N$3:$O$14</definedName>
    <definedName name="шестдесятм" localSheetId="1">'[12]60м М'!$N$3:$O$15</definedName>
    <definedName name="шестдесятм" localSheetId="4">'[12]60м М'!$N$3:$O$15</definedName>
    <definedName name="шестдесятм" localSheetId="2">'[12]60м М'!$N$3:$O$15</definedName>
    <definedName name="шестдесятм" localSheetId="0">'[12]60м М'!$N$3:$O$15</definedName>
    <definedName name="шестдесятм">'[17]60м М'!$N$3:$O$15</definedName>
    <definedName name="шестжен" localSheetId="4">'[11]Шест ж'!#REF!</definedName>
    <definedName name="шестжен">'[11]Шест ж'!#REF!</definedName>
    <definedName name="шестм" localSheetId="4">'[11]Шест м'!#REF!</definedName>
    <definedName name="шестм">'[11]Шест м'!#REF!</definedName>
    <definedName name="Юн60м" localSheetId="1">'[9]Табл'!$J$3:$K$34</definedName>
    <definedName name="Юн60м" localSheetId="4">'[9]Табл'!$J$3:$K$34</definedName>
    <definedName name="Юн60м" localSheetId="2">'[9]Табл'!$J$3:$K$34</definedName>
    <definedName name="Юн60м" localSheetId="0">'[9]Табл'!$J$3:$K$34</definedName>
    <definedName name="Юн60м">'[10]Табл'!$J$3:$K$34</definedName>
    <definedName name="Юн800м" localSheetId="1">'[9]Табл'!$L$3:$M$133</definedName>
    <definedName name="Юн800м" localSheetId="4">'[9]Табл'!$L$3:$M$133</definedName>
    <definedName name="Юн800м" localSheetId="2">'[9]Табл'!$L$3:$M$133</definedName>
    <definedName name="Юн800м" localSheetId="0">'[9]Табл'!$L$3:$M$133</definedName>
    <definedName name="Юн800м">'[10]Табл'!$L$3:$M$133</definedName>
    <definedName name="ЮнДлина" localSheetId="1">'[9]Табл'!$P$2:$Q$153</definedName>
    <definedName name="ЮнДлина" localSheetId="4">'[9]Табл'!$P$2:$Q$153</definedName>
    <definedName name="ЮнДлина" localSheetId="2">'[9]Табл'!$P$2:$Q$153</definedName>
    <definedName name="ЮнДлина" localSheetId="0">'[9]Табл'!$P$2:$Q$153</definedName>
    <definedName name="ЮнДлина">'[10]Табл'!$P$2:$Q$153</definedName>
    <definedName name="ЮнМяч" localSheetId="1">'[9]Табл'!$N$2:$O$153</definedName>
    <definedName name="ЮнМяч" localSheetId="4">'[9]Табл'!$N$2:$O$153</definedName>
    <definedName name="ЮнМяч" localSheetId="2">'[9]Табл'!$N$2:$O$153</definedName>
    <definedName name="ЮнМяч" localSheetId="0">'[9]Табл'!$N$2:$O$153</definedName>
    <definedName name="ЮнМяч">'[10]Табл'!$N$2:$O$153</definedName>
    <definedName name="я" localSheetId="1">#REF!</definedName>
    <definedName name="я" localSheetId="4">#REF!</definedName>
    <definedName name="я" localSheetId="2">#REF!</definedName>
    <definedName name="я" localSheetId="0">#REF!</definedName>
    <definedName name="я">#REF!</definedName>
    <definedName name="Ядро" localSheetId="1">'[1]КлМ1'!$BI$4:$BJ$14</definedName>
    <definedName name="Ядро" localSheetId="4">'[1]КлМ1'!$BI$4:$BJ$14</definedName>
    <definedName name="Ядро" localSheetId="2">'[1]КлМ1'!$BI$4:$BJ$14</definedName>
    <definedName name="Ядро" localSheetId="0">'[1]КлМ1'!$BI$4:$BJ$14</definedName>
    <definedName name="Ядро">'[2]КлМ1'!$BI$4:$BJ$14</definedName>
    <definedName name="ядрожен" localSheetId="1">'[12]Ядро ж'!$O$3:$P$12</definedName>
    <definedName name="ядрожен" localSheetId="4">'[12]Ядро ж'!$O$3:$P$12</definedName>
    <definedName name="ядрожен" localSheetId="2">'[12]Ядро ж'!$O$3:$P$12</definedName>
    <definedName name="ядрожен" localSheetId="0">'[12]Ядро ж'!$O$3:$P$12</definedName>
    <definedName name="ядромуж" localSheetId="1">'[12]Ядро М'!$O$3:$P$11</definedName>
    <definedName name="ядромуж" localSheetId="4">'[12]Ядро М'!$O$3:$P$11</definedName>
    <definedName name="ядромуж" localSheetId="2">'[12]Ядро М'!$O$3:$P$11</definedName>
    <definedName name="ядромуж" localSheetId="0">'[12]Ядро М'!$O$3:$P$11</definedName>
    <definedName name="яяя" localSheetId="1">#REF!</definedName>
    <definedName name="яяя" localSheetId="4">#REF!</definedName>
    <definedName name="яяя" localSheetId="2">#REF!</definedName>
    <definedName name="яяя" localSheetId="0">#REF!</definedName>
    <definedName name="яяя">#REF!</definedName>
  </definedNames>
  <calcPr fullCalcOnLoad="1"/>
</workbook>
</file>

<file path=xl/sharedStrings.xml><?xml version="1.0" encoding="utf-8"?>
<sst xmlns="http://schemas.openxmlformats.org/spreadsheetml/2006/main" count="3633" uniqueCount="914">
  <si>
    <t>Место</t>
  </si>
  <si>
    <t>старт.номер</t>
  </si>
  <si>
    <t>Фамилия, Имя</t>
  </si>
  <si>
    <t>год рожд.</t>
  </si>
  <si>
    <t>город, район</t>
  </si>
  <si>
    <t>школа</t>
  </si>
  <si>
    <t>Результат</t>
  </si>
  <si>
    <t>Разряд</t>
  </si>
  <si>
    <t>участие</t>
  </si>
  <si>
    <t>Фамилия тренера</t>
  </si>
  <si>
    <t>шест  юноши</t>
  </si>
  <si>
    <t>Высота</t>
  </si>
  <si>
    <t>280</t>
  </si>
  <si>
    <t>300</t>
  </si>
  <si>
    <t>320</t>
  </si>
  <si>
    <t>340</t>
  </si>
  <si>
    <t>360</t>
  </si>
  <si>
    <t>380</t>
  </si>
  <si>
    <t>Василевский Виктор</t>
  </si>
  <si>
    <t>Слоним</t>
  </si>
  <si>
    <t>УОР</t>
  </si>
  <si>
    <t>о</t>
  </si>
  <si>
    <t>хо</t>
  </si>
  <si>
    <t>ххх</t>
  </si>
  <si>
    <t>Беляев ВИ,Кот НН</t>
  </si>
  <si>
    <t>Стома Олег</t>
  </si>
  <si>
    <t xml:space="preserve">Гродно </t>
  </si>
  <si>
    <t>СДЮШОР-2</t>
  </si>
  <si>
    <t>л</t>
  </si>
  <si>
    <t>Ковальчук ЮГ</t>
  </si>
  <si>
    <t>Гудойть Виталий</t>
  </si>
  <si>
    <t>Островецкий</t>
  </si>
  <si>
    <t>Ковалевский АМ,Кот НН</t>
  </si>
  <si>
    <t>Антоневич Андрей</t>
  </si>
  <si>
    <t>Ивьевский</t>
  </si>
  <si>
    <t>ДЮСШ ОФП</t>
  </si>
  <si>
    <t>Нехведович ИИ</t>
  </si>
  <si>
    <t>Жук Виталий</t>
  </si>
  <si>
    <t>Щучинский</t>
  </si>
  <si>
    <t>ххо</t>
  </si>
  <si>
    <t>вк</t>
  </si>
  <si>
    <t>Дикевич ВЧ, Кот НН</t>
  </si>
  <si>
    <t>высота юноши</t>
  </si>
  <si>
    <t>Андралойть Максим</t>
  </si>
  <si>
    <t>Ганулич ИД,Кот НН</t>
  </si>
  <si>
    <t>Соколовский Виталий</t>
  </si>
  <si>
    <t>Волковысский</t>
  </si>
  <si>
    <t>СДЮШОР-1</t>
  </si>
  <si>
    <t>Гусак ЖИ</t>
  </si>
  <si>
    <t>Кисляк Максим</t>
  </si>
  <si>
    <t>Новогрудский</t>
  </si>
  <si>
    <t>ДЮСШ-2</t>
  </si>
  <si>
    <t>Жук ВВ</t>
  </si>
  <si>
    <t>Кедик Мирослав</t>
  </si>
  <si>
    <t>Гродно-2</t>
  </si>
  <si>
    <t>СДЮШОР Д</t>
  </si>
  <si>
    <t>Борсук ВА</t>
  </si>
  <si>
    <t>Цигельский Александр</t>
  </si>
  <si>
    <t>Малуха АМ</t>
  </si>
  <si>
    <t>Овсяный Андрей</t>
  </si>
  <si>
    <t>Букша ЕР</t>
  </si>
  <si>
    <t>Вороновский Марк</t>
  </si>
  <si>
    <t>Вороновский</t>
  </si>
  <si>
    <t xml:space="preserve">СДЮШОР </t>
  </si>
  <si>
    <t>Лыщик ТИ</t>
  </si>
  <si>
    <t>Скобейко Андрей</t>
  </si>
  <si>
    <t>Гродно</t>
  </si>
  <si>
    <t>Черняк Денис</t>
  </si>
  <si>
    <t>Колядко ВА</t>
  </si>
  <si>
    <t>высота  девушки</t>
  </si>
  <si>
    <t>Кургун Диана</t>
  </si>
  <si>
    <t>Дятловский</t>
  </si>
  <si>
    <t>ДЮСШ</t>
  </si>
  <si>
    <t>Афанасенкова ОМ</t>
  </si>
  <si>
    <t>Украинец Мария</t>
  </si>
  <si>
    <t>29.06.1996</t>
  </si>
  <si>
    <t>ДЮСШ-3</t>
  </si>
  <si>
    <t>Беляев ВИ</t>
  </si>
  <si>
    <t>Волюженец Елизавета</t>
  </si>
  <si>
    <t>Сморгонский</t>
  </si>
  <si>
    <t>ДЮСШ проф.</t>
  </si>
  <si>
    <t>Жук ДА</t>
  </si>
  <si>
    <t>Тулько Виктория</t>
  </si>
  <si>
    <t>21.04.1997</t>
  </si>
  <si>
    <t>Умрейко ЮБ,Нехведович</t>
  </si>
  <si>
    <t>Новик Диана</t>
  </si>
  <si>
    <t>16.07.1997</t>
  </si>
  <si>
    <t>Старко ЛА</t>
  </si>
  <si>
    <t>Метлицкая Ксения</t>
  </si>
  <si>
    <t>Сутько ТА</t>
  </si>
  <si>
    <t>Паэглите Шарлота</t>
  </si>
  <si>
    <t>Жук ДА,Стасюкевич ЕФ</t>
  </si>
  <si>
    <t>Кореневич Александра</t>
  </si>
  <si>
    <t>Германюк НВ</t>
  </si>
  <si>
    <t>Главный судья соревнований</t>
  </si>
  <si>
    <t>А.Э.Молявко</t>
  </si>
  <si>
    <t>Главный секретарь соревнований</t>
  </si>
  <si>
    <t>Г.С. Артюшевская</t>
  </si>
  <si>
    <t>Фамилия, имя</t>
  </si>
  <si>
    <t>дата рождения</t>
  </si>
  <si>
    <t>Попытки (в см)</t>
  </si>
  <si>
    <t>ФИО тренера</t>
  </si>
  <si>
    <t>длина мужчины</t>
  </si>
  <si>
    <t>х</t>
  </si>
  <si>
    <t>Еремич Юрий</t>
  </si>
  <si>
    <t>Мостовский</t>
  </si>
  <si>
    <t>Заневский,Стасюкевич</t>
  </si>
  <si>
    <t>Ленцевич Евгений</t>
  </si>
  <si>
    <t>.1994</t>
  </si>
  <si>
    <t>ГрГУ</t>
  </si>
  <si>
    <t>Белевский Иван</t>
  </si>
  <si>
    <t>.1995</t>
  </si>
  <si>
    <t>Стасюкевич ЕФ</t>
  </si>
  <si>
    <t>Товкун Олег</t>
  </si>
  <si>
    <t>Терешко Юрий</t>
  </si>
  <si>
    <t>Сухецкий ВК</t>
  </si>
  <si>
    <t>Твердый Андрей</t>
  </si>
  <si>
    <t>длина юноши</t>
  </si>
  <si>
    <t>Серкевич Артем</t>
  </si>
  <si>
    <t>Карпушкин ДН,Борсук ВА</t>
  </si>
  <si>
    <t>Ивлев Евгений</t>
  </si>
  <si>
    <t>Демянчук В.В.</t>
  </si>
  <si>
    <t>Курдун Антон</t>
  </si>
  <si>
    <t>Яковчик Дмитрий</t>
  </si>
  <si>
    <t>Кавцевич ВВ</t>
  </si>
  <si>
    <t>Тарасевич Евгений</t>
  </si>
  <si>
    <t>Цыгановская ЭМ</t>
  </si>
  <si>
    <t>Семак Александр</t>
  </si>
  <si>
    <t>Каптюх АВ</t>
  </si>
  <si>
    <t>Рожков Илья</t>
  </si>
  <si>
    <t>Заневский АР</t>
  </si>
  <si>
    <t>Грецкий Евгений</t>
  </si>
  <si>
    <t>Винцукевич Игорь</t>
  </si>
  <si>
    <t>Кучинский,Афанасенкова</t>
  </si>
  <si>
    <t>Кастусик Максим</t>
  </si>
  <si>
    <t>10.09.1997</t>
  </si>
  <si>
    <t>Киреев Александр</t>
  </si>
  <si>
    <t>.1996</t>
  </si>
  <si>
    <t>Кореличский</t>
  </si>
  <si>
    <t>Малушкевич ЕИ</t>
  </si>
  <si>
    <t>Паценко Мирослав</t>
  </si>
  <si>
    <t>Демянчук ВВ</t>
  </si>
  <si>
    <t>Каплун Артур</t>
  </si>
  <si>
    <t>Лидский</t>
  </si>
  <si>
    <t>Коняева ТИ</t>
  </si>
  <si>
    <t>Титок Никита</t>
  </si>
  <si>
    <t>Будько ДА</t>
  </si>
  <si>
    <t>Мекеко Михаил</t>
  </si>
  <si>
    <t>Лисай ИВ</t>
  </si>
  <si>
    <t>Лейко Дмитрий</t>
  </si>
  <si>
    <t>Пацына ЭВ</t>
  </si>
  <si>
    <t>Севко Владимир</t>
  </si>
  <si>
    <t xml:space="preserve">Гродно-2 </t>
  </si>
  <si>
    <t>NM</t>
  </si>
  <si>
    <t>к</t>
  </si>
  <si>
    <t>Зинкевич Илья</t>
  </si>
  <si>
    <t>Кулешевич Александр</t>
  </si>
  <si>
    <t>DNS</t>
  </si>
  <si>
    <t>Адамчик ВА</t>
  </si>
  <si>
    <t>Гурин Артем</t>
  </si>
  <si>
    <t xml:space="preserve">Бакач , Демянчук ,Стасюкевич </t>
  </si>
  <si>
    <t>Сутько Олег</t>
  </si>
  <si>
    <t>Слонимский</t>
  </si>
  <si>
    <t xml:space="preserve">Чайковский, Демянчук Стасюкевич </t>
  </si>
  <si>
    <t>Венско Виталий</t>
  </si>
  <si>
    <t>.1998</t>
  </si>
  <si>
    <t>Дмитриченко ГК</t>
  </si>
  <si>
    <t>тройной юноши</t>
  </si>
  <si>
    <t>Ромбальский Антон</t>
  </si>
  <si>
    <t>Синкевич Руслан</t>
  </si>
  <si>
    <t>Ганулич ИД</t>
  </si>
  <si>
    <t>Дубицкий Александр</t>
  </si>
  <si>
    <t>Якимович Сергей</t>
  </si>
  <si>
    <t>Ботвинко НА</t>
  </si>
  <si>
    <t xml:space="preserve">Бакач  Демянчук ,Стасюкевич </t>
  </si>
  <si>
    <r>
      <t>ядро юноши(</t>
    </r>
    <r>
      <rPr>
        <b/>
        <i/>
        <sz val="9"/>
        <color indexed="8"/>
        <rFont val="Arial Narrow"/>
        <family val="2"/>
      </rPr>
      <t>5кг</t>
    </r>
    <r>
      <rPr>
        <b/>
        <sz val="9"/>
        <color indexed="8"/>
        <rFont val="Arial Narrow"/>
        <family val="2"/>
      </rPr>
      <t>)</t>
    </r>
  </si>
  <si>
    <t>Шапутько Станислав</t>
  </si>
  <si>
    <t>РУОР</t>
  </si>
  <si>
    <t>Петров МП, Кошар СА</t>
  </si>
  <si>
    <t>Мандик Павел</t>
  </si>
  <si>
    <t>Антонович ВИ</t>
  </si>
  <si>
    <t>Валендюк Игорь</t>
  </si>
  <si>
    <t>Позняк ГС</t>
  </si>
  <si>
    <t>Снигирь Евгений</t>
  </si>
  <si>
    <t>Казакевич Руслан</t>
  </si>
  <si>
    <t>СДЮШОР</t>
  </si>
  <si>
    <t>Брановицкая ОЛ</t>
  </si>
  <si>
    <t>Кончанин Игорь</t>
  </si>
  <si>
    <t>Бабач КЛ</t>
  </si>
  <si>
    <t>Якубович Дмитрий</t>
  </si>
  <si>
    <t>10.10.1997</t>
  </si>
  <si>
    <t>Нагорный Николай</t>
  </si>
  <si>
    <t xml:space="preserve">ДЮСШ </t>
  </si>
  <si>
    <t>Поведайко АА</t>
  </si>
  <si>
    <t>Дрозд Никита</t>
  </si>
  <si>
    <t>Янушевич Дмитрий</t>
  </si>
  <si>
    <t>Ерш ЕВ</t>
  </si>
  <si>
    <t>Байдун Антон</t>
  </si>
  <si>
    <t>Трушинский Денис</t>
  </si>
  <si>
    <t>Рован ВН</t>
  </si>
  <si>
    <t>Лахач Александр</t>
  </si>
  <si>
    <t>Гродненский</t>
  </si>
  <si>
    <t>Авласевич НА</t>
  </si>
  <si>
    <t>Лесько Никита</t>
  </si>
  <si>
    <t>Лустач ТЛ</t>
  </si>
  <si>
    <t>Трус Виктор</t>
  </si>
  <si>
    <t>Ошмянский</t>
  </si>
  <si>
    <t>Пензиков ВА, Денисенко АА</t>
  </si>
  <si>
    <t>Дмитриченко Дмитрий</t>
  </si>
  <si>
    <t>Дмитриченко,Климук,Михайлов</t>
  </si>
  <si>
    <r>
      <t>диск юноши (</t>
    </r>
    <r>
      <rPr>
        <b/>
        <i/>
        <sz val="9"/>
        <color indexed="8"/>
        <rFont val="Arial Narrow"/>
        <family val="2"/>
      </rPr>
      <t>1,5кг</t>
    </r>
    <r>
      <rPr>
        <b/>
        <sz val="9"/>
        <color indexed="8"/>
        <rFont val="Arial Narrow"/>
        <family val="2"/>
      </rPr>
      <t>)</t>
    </r>
  </si>
  <si>
    <t>Журавко Павел</t>
  </si>
  <si>
    <t>Савко НВ,Мозель НВ</t>
  </si>
  <si>
    <t>Штен Александр</t>
  </si>
  <si>
    <t>Якимчмк ЕС</t>
  </si>
  <si>
    <t>Василевский Владислав</t>
  </si>
  <si>
    <t>Антонович ВИ,Афанасьев СН</t>
  </si>
  <si>
    <t>Литвин Александр</t>
  </si>
  <si>
    <t>Глебович ЮГ  Кот НН</t>
  </si>
  <si>
    <t>Курьян Сергей</t>
  </si>
  <si>
    <t>28.10.1996</t>
  </si>
  <si>
    <t>Романенко ВС</t>
  </si>
  <si>
    <t>Бартошко Павел</t>
  </si>
  <si>
    <t>Счастный ЮИ</t>
  </si>
  <si>
    <t>Лазовский Андрей</t>
  </si>
  <si>
    <t>Губкин ВО,Сосновская НВ</t>
  </si>
  <si>
    <t>Орда Сергей</t>
  </si>
  <si>
    <t>Кулешевич Алексей</t>
  </si>
  <si>
    <t>10.01.1997</t>
  </si>
  <si>
    <t xml:space="preserve">Слонимский  </t>
  </si>
  <si>
    <t>Демидик СИ</t>
  </si>
  <si>
    <t>Чулада Андрей</t>
  </si>
  <si>
    <t>21.03.1996</t>
  </si>
  <si>
    <t>Афанасьевы</t>
  </si>
  <si>
    <t>Дерман Илья</t>
  </si>
  <si>
    <t>Валюшко Максим</t>
  </si>
  <si>
    <r>
      <t>копье юноши (</t>
    </r>
    <r>
      <rPr>
        <b/>
        <i/>
        <sz val="9"/>
        <color indexed="8"/>
        <rFont val="Arial Narrow"/>
        <family val="2"/>
      </rPr>
      <t>700гр</t>
    </r>
    <r>
      <rPr>
        <b/>
        <sz val="9"/>
        <color indexed="8"/>
        <rFont val="Arial Narrow"/>
        <family val="2"/>
      </rPr>
      <t>)</t>
    </r>
  </si>
  <si>
    <t>Манкевич Максим</t>
  </si>
  <si>
    <t>1ю</t>
  </si>
  <si>
    <t>Гринцевич Артур</t>
  </si>
  <si>
    <t>2ю</t>
  </si>
  <si>
    <t>Янович ВК</t>
  </si>
  <si>
    <t>б/р</t>
  </si>
  <si>
    <t>Абражевич Никита</t>
  </si>
  <si>
    <t>26.10.1996</t>
  </si>
  <si>
    <t>Косянок НМ</t>
  </si>
  <si>
    <t>Пантелеев Михаил</t>
  </si>
  <si>
    <t>07.06.1997</t>
  </si>
  <si>
    <t>Соколов Александр</t>
  </si>
  <si>
    <t>07.04.1997</t>
  </si>
  <si>
    <t>Зельвенский</t>
  </si>
  <si>
    <t>Голоско ГА</t>
  </si>
  <si>
    <t>Поляков Павел</t>
  </si>
  <si>
    <t>Кривопуст Никита</t>
  </si>
  <si>
    <t>Гембарук Павел</t>
  </si>
  <si>
    <t>.1997</t>
  </si>
  <si>
    <t>Козел Дмитрий</t>
  </si>
  <si>
    <t>Глебович ЮГ</t>
  </si>
  <si>
    <t>Боярин Дмитрий</t>
  </si>
  <si>
    <t xml:space="preserve">Климович,,Карабутов,Косянок </t>
  </si>
  <si>
    <t>Козловский Александр</t>
  </si>
  <si>
    <t>06.02.1995</t>
  </si>
  <si>
    <t>Володько ВВ,Орлов</t>
  </si>
  <si>
    <r>
      <t>молот юноши (</t>
    </r>
    <r>
      <rPr>
        <b/>
        <i/>
        <sz val="9"/>
        <color indexed="8"/>
        <rFont val="Arial Narrow"/>
        <family val="2"/>
      </rPr>
      <t>5кг</t>
    </r>
    <r>
      <rPr>
        <b/>
        <sz val="9"/>
        <color indexed="8"/>
        <rFont val="Arial Narrow"/>
        <family val="2"/>
      </rPr>
      <t>)</t>
    </r>
  </si>
  <si>
    <t>кмс</t>
  </si>
  <si>
    <t>Могилянчик Иван</t>
  </si>
  <si>
    <t>12.03.1996</t>
  </si>
  <si>
    <t>Цицорин ИВ Цандер ОМ</t>
  </si>
  <si>
    <t>Микевич Сергей</t>
  </si>
  <si>
    <t>СДЮШОР пр.</t>
  </si>
  <si>
    <t>Бабуркин АС</t>
  </si>
  <si>
    <t>длина женщины</t>
  </si>
  <si>
    <t>Кащиц Алена</t>
  </si>
  <si>
    <t>Коленко АИ,Стасюкевич ЕФ</t>
  </si>
  <si>
    <t>Семак Екатерина</t>
  </si>
  <si>
    <t>Каптюх АВ, Стасюкевич ЕФ</t>
  </si>
  <si>
    <t>Сайковская Анастасия</t>
  </si>
  <si>
    <t>11.12.1995</t>
  </si>
  <si>
    <t>Лихачевская ЖВ,Стасюкевич ЕФ</t>
  </si>
  <si>
    <t>Тур Юлия</t>
  </si>
  <si>
    <t>длина девушки</t>
  </si>
  <si>
    <t>Давидюк Анжелика</t>
  </si>
  <si>
    <t>Кривеня ИВ,Стасюкевич</t>
  </si>
  <si>
    <t>Ахраменя Нина</t>
  </si>
  <si>
    <t>Коленко АИ,Литвинчик ИИ</t>
  </si>
  <si>
    <t>Максименко Екатерина</t>
  </si>
  <si>
    <t>Афанасенкова Ирина</t>
  </si>
  <si>
    <t>Гурская Алена</t>
  </si>
  <si>
    <t>01.04.1997</t>
  </si>
  <si>
    <t>Рудая Христина</t>
  </si>
  <si>
    <t>Коленко АИ</t>
  </si>
  <si>
    <t>Кучук Екатерина</t>
  </si>
  <si>
    <t>Мартинчик Наталья</t>
  </si>
  <si>
    <t>Яцулевич НП</t>
  </si>
  <si>
    <t>Дулебенец Ангелина</t>
  </si>
  <si>
    <t>Бутрамеева Валерия</t>
  </si>
  <si>
    <t>Романовская Дарья</t>
  </si>
  <si>
    <t>18.06.1997</t>
  </si>
  <si>
    <t>Осипович Виктория</t>
  </si>
  <si>
    <t>Барташевич ЕВ,Стасюкевич ЕФ</t>
  </si>
  <si>
    <t>тройной девушки</t>
  </si>
  <si>
    <t xml:space="preserve"> -</t>
  </si>
  <si>
    <t>Терешко Анна</t>
  </si>
  <si>
    <t>Мицкевич ВП</t>
  </si>
  <si>
    <r>
      <t>ядро женщины (</t>
    </r>
    <r>
      <rPr>
        <b/>
        <i/>
        <sz val="9"/>
        <color indexed="8"/>
        <rFont val="Arial Narrow"/>
        <family val="2"/>
      </rPr>
      <t>4кг)</t>
    </r>
  </si>
  <si>
    <t>Дубицкая Алена</t>
  </si>
  <si>
    <t>мс</t>
  </si>
  <si>
    <t>Вольская Татьяна</t>
  </si>
  <si>
    <t>Михаленок АА,Синицын ГМ</t>
  </si>
  <si>
    <t>Пасечник Елена</t>
  </si>
  <si>
    <t>Малявская ЕД,Синицын ГМ</t>
  </si>
  <si>
    <t>Марковская Анжелика</t>
  </si>
  <si>
    <t>Якубовский,Синицын,Глебович</t>
  </si>
  <si>
    <t>Заневская Юлия</t>
  </si>
  <si>
    <r>
      <t>ядро девушки (</t>
    </r>
    <r>
      <rPr>
        <b/>
        <i/>
        <sz val="9"/>
        <color indexed="8"/>
        <rFont val="Arial Narrow"/>
        <family val="2"/>
      </rPr>
      <t>3кг</t>
    </r>
    <r>
      <rPr>
        <b/>
        <sz val="9"/>
        <color indexed="8"/>
        <rFont val="Arial Narrow"/>
        <family val="2"/>
      </rPr>
      <t>)</t>
    </r>
  </si>
  <si>
    <t>DNF</t>
  </si>
  <si>
    <t>сошел (справка)</t>
  </si>
  <si>
    <t>Дарняк Людмила</t>
  </si>
  <si>
    <t>Умрейко ЮБ</t>
  </si>
  <si>
    <t>нет результата</t>
  </si>
  <si>
    <t>Фурса Анастасия</t>
  </si>
  <si>
    <t>Бондаловская МИ</t>
  </si>
  <si>
    <t>DQ</t>
  </si>
  <si>
    <t>дисквалификация</t>
  </si>
  <si>
    <t>Владыко Агата</t>
  </si>
  <si>
    <t>Наруш Иветта</t>
  </si>
  <si>
    <t>Довжик Алеся</t>
  </si>
  <si>
    <t>Буй АН</t>
  </si>
  <si>
    <t>Кисель Екатерина</t>
  </si>
  <si>
    <t>Прокопич ВП</t>
  </si>
  <si>
    <t>Сапего Дарья</t>
  </si>
  <si>
    <t>Савко НВ</t>
  </si>
  <si>
    <t>Кащиц Виктория</t>
  </si>
  <si>
    <t>3ю</t>
  </si>
  <si>
    <t>Денисенко АА</t>
  </si>
  <si>
    <t>Кузьмина Дарья</t>
  </si>
  <si>
    <t xml:space="preserve">Молявко АЭ, Артюшевская </t>
  </si>
  <si>
    <r>
      <t>диск девушки (</t>
    </r>
    <r>
      <rPr>
        <b/>
        <i/>
        <sz val="9"/>
        <color indexed="8"/>
        <rFont val="Arial Narrow"/>
        <family val="2"/>
      </rPr>
      <t>1кг</t>
    </r>
    <r>
      <rPr>
        <b/>
        <sz val="9"/>
        <color indexed="8"/>
        <rFont val="Arial Narrow"/>
        <family val="2"/>
      </rPr>
      <t>)</t>
    </r>
  </si>
  <si>
    <t>Громакова Ольга</t>
  </si>
  <si>
    <t>Рынкевич Виктория</t>
  </si>
  <si>
    <t>Черник ВА</t>
  </si>
  <si>
    <t>Цвирко Виктория</t>
  </si>
  <si>
    <t>Коршун АА</t>
  </si>
  <si>
    <t>Воронюк Диана</t>
  </si>
  <si>
    <t>Гудойтева Алина</t>
  </si>
  <si>
    <r>
      <t>копье девушки (</t>
    </r>
    <r>
      <rPr>
        <b/>
        <i/>
        <sz val="9"/>
        <color indexed="8"/>
        <rFont val="Arial Narrow"/>
        <family val="2"/>
      </rPr>
      <t>500гр</t>
    </r>
    <r>
      <rPr>
        <b/>
        <sz val="9"/>
        <color indexed="8"/>
        <rFont val="Arial Narrow"/>
        <family val="2"/>
      </rPr>
      <t>)</t>
    </r>
  </si>
  <si>
    <t>29.01.1996</t>
  </si>
  <si>
    <t>Монич Екатерина</t>
  </si>
  <si>
    <t>Левчик Мирослава</t>
  </si>
  <si>
    <t>Дирбук Виктория</t>
  </si>
  <si>
    <t>Коняева ТИ Германюк НВ</t>
  </si>
  <si>
    <t>Рудевская Ольга</t>
  </si>
  <si>
    <t>Цупринович, Косянок</t>
  </si>
  <si>
    <t>Афанасьева Полина</t>
  </si>
  <si>
    <t>Мисевич Ольга</t>
  </si>
  <si>
    <t>Биндей ВИ, Орлов ВА</t>
  </si>
  <si>
    <t>Равлушко Дарья</t>
  </si>
  <si>
    <t>Германюк НВ,Орлов ВА</t>
  </si>
  <si>
    <t>Хилимончик Полина</t>
  </si>
  <si>
    <t>Зарядова, Стасюкевич</t>
  </si>
  <si>
    <t>Мисевич Анастасия</t>
  </si>
  <si>
    <t>Кривеня ИВ,Орлов ВА</t>
  </si>
  <si>
    <t>Трон Алена</t>
  </si>
  <si>
    <t>Афанасьев, Мицкевич</t>
  </si>
  <si>
    <t>Герус Виктория</t>
  </si>
  <si>
    <t>14.07.1995</t>
  </si>
  <si>
    <t xml:space="preserve">Афанасенкова ОМ,Орлов </t>
  </si>
  <si>
    <r>
      <t>молот девушки (</t>
    </r>
    <r>
      <rPr>
        <b/>
        <i/>
        <sz val="9"/>
        <color indexed="8"/>
        <rFont val="Arial Narrow"/>
        <family val="2"/>
      </rPr>
      <t>3кг</t>
    </r>
    <r>
      <rPr>
        <b/>
        <sz val="9"/>
        <color indexed="8"/>
        <rFont val="Arial Narrow"/>
        <family val="2"/>
      </rPr>
      <t>)</t>
    </r>
  </si>
  <si>
    <t>Глушнева Ольга</t>
  </si>
  <si>
    <t>СДЮШОР пр</t>
  </si>
  <si>
    <t>Криштопик Анастасия</t>
  </si>
  <si>
    <t>Кшнякина Юлия</t>
  </si>
  <si>
    <t>Дудина Наталья</t>
  </si>
  <si>
    <t>Будевич Анастасия</t>
  </si>
  <si>
    <t>Дудина Анастасия</t>
  </si>
  <si>
    <t>Сивая Дарья</t>
  </si>
  <si>
    <t>Стасюкевич, Губкин</t>
  </si>
  <si>
    <t>Нургазиева Виктория</t>
  </si>
  <si>
    <t>Шевченя Диана</t>
  </si>
  <si>
    <t>Бурак Полина</t>
  </si>
  <si>
    <t>Третьяк Анна</t>
  </si>
  <si>
    <t>Кубок Гродненской области,                                                                                                                                              Спартакиада Гродненской области по легкой атлетике  ДЮСШ                                                                           среди  юношей и девушек 1996-97 гг.р.</t>
  </si>
  <si>
    <t>23-24 апреля 2013 года                                                    г. Гродно ЦСК "Неман"</t>
  </si>
  <si>
    <t>Дата            рождения</t>
  </si>
  <si>
    <t>район, город</t>
  </si>
  <si>
    <t>ДЮСШ, СДЮШОР</t>
  </si>
  <si>
    <t>Предварительный результат</t>
  </si>
  <si>
    <t>Финальный результат</t>
  </si>
  <si>
    <t>100м</t>
  </si>
  <si>
    <t>мужчины</t>
  </si>
  <si>
    <t>Ланцевич Евгений</t>
  </si>
  <si>
    <t>Гринь Андрей</t>
  </si>
  <si>
    <t>.1993</t>
  </si>
  <si>
    <t>Квятковский Игорь</t>
  </si>
  <si>
    <t>Храмова ИМ</t>
  </si>
  <si>
    <t>Корзун Егор</t>
  </si>
  <si>
    <t>Витман Виталий</t>
  </si>
  <si>
    <t>Митриченко Дмитрий</t>
  </si>
  <si>
    <t>Сосновский Виталий</t>
  </si>
  <si>
    <t>17.12.1995</t>
  </si>
  <si>
    <t>юноши</t>
  </si>
  <si>
    <t>Ванович Дмитрий</t>
  </si>
  <si>
    <t>Коленко АИ, Шлык ДМ,Михайлов</t>
  </si>
  <si>
    <t>Киман Илья</t>
  </si>
  <si>
    <t>03.08.1996</t>
  </si>
  <si>
    <t>Прокопич ВП,Беляев ВИ</t>
  </si>
  <si>
    <t>Симаненко Александр</t>
  </si>
  <si>
    <t>Романчук Виктор</t>
  </si>
  <si>
    <t>Сутько Т.А.</t>
  </si>
  <si>
    <t>Егоров Алексей</t>
  </si>
  <si>
    <t>Куди СИ</t>
  </si>
  <si>
    <t>Горюнов Вадим</t>
  </si>
  <si>
    <t>Балабанов СА</t>
  </si>
  <si>
    <t>Зайковский Евгений</t>
  </si>
  <si>
    <t>Бакун Кирилл</t>
  </si>
  <si>
    <t>Кишкель Михаил</t>
  </si>
  <si>
    <t>Бирюк Алексей</t>
  </si>
  <si>
    <t>Бальтюкевич Дмитрий</t>
  </si>
  <si>
    <t>Здончик ДЯ</t>
  </si>
  <si>
    <t>Юрженко Петр</t>
  </si>
  <si>
    <t>Лагута СИ</t>
  </si>
  <si>
    <t>Золотов Олег</t>
  </si>
  <si>
    <t>Мартышевский ВВ</t>
  </si>
  <si>
    <t>Озирский Антон</t>
  </si>
  <si>
    <t>Рублев Владимир</t>
  </si>
  <si>
    <t>17.03.1996</t>
  </si>
  <si>
    <t>Мицкевич Андрей</t>
  </si>
  <si>
    <t>Квач Валерий</t>
  </si>
  <si>
    <t>Резванович Артем</t>
  </si>
  <si>
    <t>Феофанов Дмитрий</t>
  </si>
  <si>
    <t>Чайковский, Демянчук Стасюкевич</t>
  </si>
  <si>
    <t>Волкович Захар</t>
  </si>
  <si>
    <t>200м</t>
  </si>
  <si>
    <t>Мелешко Александр</t>
  </si>
  <si>
    <t xml:space="preserve">Слоним  </t>
  </si>
  <si>
    <t xml:space="preserve">юноши </t>
  </si>
  <si>
    <t>2</t>
  </si>
  <si>
    <t>Гележа Юрий</t>
  </si>
  <si>
    <t>3</t>
  </si>
  <si>
    <t>Юрша Евгений</t>
  </si>
  <si>
    <t>Слиж Владислав</t>
  </si>
  <si>
    <t>Шлык ДМ</t>
  </si>
  <si>
    <t>Борисевич Владислав</t>
  </si>
  <si>
    <t>Лихачевская ЖВ</t>
  </si>
  <si>
    <t>Шнок Роман</t>
  </si>
  <si>
    <t>Дрик ГВ</t>
  </si>
  <si>
    <t>400м</t>
  </si>
  <si>
    <t>Слома Ян</t>
  </si>
  <si>
    <t>03.05.1995</t>
  </si>
  <si>
    <t>Храмова ИМ,Храмов ВА</t>
  </si>
  <si>
    <t>Сырица Андрей</t>
  </si>
  <si>
    <t>1</t>
  </si>
  <si>
    <t>Храмовы</t>
  </si>
  <si>
    <t>Черняк Александр</t>
  </si>
  <si>
    <t>.1990</t>
  </si>
  <si>
    <t>Ткач Денис</t>
  </si>
  <si>
    <t>Зарядова РЭ, Храмова ИМ</t>
  </si>
  <si>
    <t>Пустобаев Сергей</t>
  </si>
  <si>
    <t>Стефанович ЮЛ,Храмов ВА</t>
  </si>
  <si>
    <t>Линчевский Сергей</t>
  </si>
  <si>
    <t>Воробей Иван</t>
  </si>
  <si>
    <t>Ковальчук АИ</t>
  </si>
  <si>
    <t>Заяц Алексей</t>
  </si>
  <si>
    <t>15.12.1996</t>
  </si>
  <si>
    <t>Зарядова РЭ</t>
  </si>
  <si>
    <t>Габец Кирилл</t>
  </si>
  <si>
    <t>Романчук Алексей</t>
  </si>
  <si>
    <t>Бортник АМ, Борсук ВА</t>
  </si>
  <si>
    <t>Кедук Эдуард</t>
  </si>
  <si>
    <t>Степанов Евгений</t>
  </si>
  <si>
    <t>Слапик Юрий</t>
  </si>
  <si>
    <t>Климук ВК</t>
  </si>
  <si>
    <t>Кошевой Андрей</t>
  </si>
  <si>
    <t>Пузына Игорь</t>
  </si>
  <si>
    <t>ЛфГрУОР</t>
  </si>
  <si>
    <t>Денисенко АА,Куди СИ</t>
  </si>
  <si>
    <t>Затейщиков Дмитрий</t>
  </si>
  <si>
    <t>Якимчик ЕС</t>
  </si>
  <si>
    <t>Станевский Иван</t>
  </si>
  <si>
    <t>Пузына Сергей</t>
  </si>
  <si>
    <t>Денисенко АА,  Куди СИ</t>
  </si>
  <si>
    <t>Жигало Вячеслав</t>
  </si>
  <si>
    <t>Лустач ТЛ Мазовка ЕЕ</t>
  </si>
  <si>
    <t>800м</t>
  </si>
  <si>
    <t>Слапик Игорь</t>
  </si>
  <si>
    <t>1.56,32</t>
  </si>
  <si>
    <t>1.59,70</t>
  </si>
  <si>
    <t>Малашенков Алексей</t>
  </si>
  <si>
    <t>2.03,01</t>
  </si>
  <si>
    <t>Якубовский ,Стасюкевич</t>
  </si>
  <si>
    <t>Калачев Артем</t>
  </si>
  <si>
    <t>2.05,83</t>
  </si>
  <si>
    <t>Коленко А.И.</t>
  </si>
  <si>
    <t>Чечко Павел</t>
  </si>
  <si>
    <t>2.07,81</t>
  </si>
  <si>
    <t>Струг Алексей</t>
  </si>
  <si>
    <t>Каранкевич Владислав</t>
  </si>
  <si>
    <t>Денисенко АА,Мазовка</t>
  </si>
  <si>
    <t>Валяк Денис</t>
  </si>
  <si>
    <t>Юшкевич ДА,Климук ВК</t>
  </si>
  <si>
    <t>Дмитревич Дмитрий</t>
  </si>
  <si>
    <t>.1992</t>
  </si>
  <si>
    <t>Куди СИ, Борсук ВА</t>
  </si>
  <si>
    <t>Венгер Евгений</t>
  </si>
  <si>
    <t>2.02,91</t>
  </si>
  <si>
    <t>Нехведович,Андреев</t>
  </si>
  <si>
    <t>2.06,60</t>
  </si>
  <si>
    <t>2.06,96</t>
  </si>
  <si>
    <t>2.07,57</t>
  </si>
  <si>
    <t>2.13,22</t>
  </si>
  <si>
    <t>2.14,53</t>
  </si>
  <si>
    <t>Швабович Сергей</t>
  </si>
  <si>
    <t>2.14,80</t>
  </si>
  <si>
    <t>2.16,48</t>
  </si>
  <si>
    <t>Городко Артур</t>
  </si>
  <si>
    <t>2.17,28</t>
  </si>
  <si>
    <t>Скворода Евгений</t>
  </si>
  <si>
    <t>2.18,04</t>
  </si>
  <si>
    <t>Иголкин ИВ</t>
  </si>
  <si>
    <t>2.19,63</t>
  </si>
  <si>
    <t>Ротько Сергей</t>
  </si>
  <si>
    <t>2.23,03</t>
  </si>
  <si>
    <t>2.31,17</t>
  </si>
  <si>
    <t>Нехведович Владислав</t>
  </si>
  <si>
    <t>Богуш Филипп</t>
  </si>
  <si>
    <t>2.11,30</t>
  </si>
  <si>
    <t>1500м</t>
  </si>
  <si>
    <t>4.01,24</t>
  </si>
  <si>
    <t>4.13,81</t>
  </si>
  <si>
    <t>4.27,21</t>
  </si>
  <si>
    <t>Безмен Александр</t>
  </si>
  <si>
    <t>4.31,87</t>
  </si>
  <si>
    <t>4.18,38</t>
  </si>
  <si>
    <t>Мацкевич Антоний</t>
  </si>
  <si>
    <t>4.20,77</t>
  </si>
  <si>
    <t xml:space="preserve">Кривеня ИВ </t>
  </si>
  <si>
    <t>Будревич Александр</t>
  </si>
  <si>
    <t>14.01.1997</t>
  </si>
  <si>
    <t>4.23,11</t>
  </si>
  <si>
    <t>Соколовский АС, Мазовка ЕЕ</t>
  </si>
  <si>
    <t>Винчо Алексей</t>
  </si>
  <si>
    <t>14.01.1996</t>
  </si>
  <si>
    <t>4.33,90</t>
  </si>
  <si>
    <t>Лисовский ВБ</t>
  </si>
  <si>
    <t>Кемежук Николай</t>
  </si>
  <si>
    <t>01.08.1996</t>
  </si>
  <si>
    <t>4.37,75</t>
  </si>
  <si>
    <t>Жаворонок СВ, Андреев НА</t>
  </si>
  <si>
    <t>4.40,92</t>
  </si>
  <si>
    <t>Чубрик Максим</t>
  </si>
  <si>
    <t>4.41,48</t>
  </si>
  <si>
    <t>Ковалевский АМ</t>
  </si>
  <si>
    <t>Соколовский Павел</t>
  </si>
  <si>
    <t>4.41,58</t>
  </si>
  <si>
    <t>Козловский ТЕ</t>
  </si>
  <si>
    <t>Милейша Александр</t>
  </si>
  <si>
    <t>4.42,32</t>
  </si>
  <si>
    <t>Головко Евгений</t>
  </si>
  <si>
    <t>4.47,06</t>
  </si>
  <si>
    <t>Слабыш Анатолий</t>
  </si>
  <si>
    <t>4.49,35</t>
  </si>
  <si>
    <t>Биндей ВИ</t>
  </si>
  <si>
    <t>Мнацакян Григорий</t>
  </si>
  <si>
    <t>4.52,10</t>
  </si>
  <si>
    <t>Лавров АВ</t>
  </si>
  <si>
    <t>Бурак Андрей</t>
  </si>
  <si>
    <t>4.53,17</t>
  </si>
  <si>
    <t>Бурак ВИ</t>
  </si>
  <si>
    <t>4.53,69</t>
  </si>
  <si>
    <t>Бреус Владислав</t>
  </si>
  <si>
    <t>4.54,36</t>
  </si>
  <si>
    <t>Билида Александр</t>
  </si>
  <si>
    <t>4.57,53</t>
  </si>
  <si>
    <t>Сердюкова Л.Н.</t>
  </si>
  <si>
    <t>5.05,17</t>
  </si>
  <si>
    <t>Минко Павел</t>
  </si>
  <si>
    <t>5.05,75</t>
  </si>
  <si>
    <t>Козлов ВГ</t>
  </si>
  <si>
    <t>5.25,62</t>
  </si>
  <si>
    <t>Кривинских Николай</t>
  </si>
  <si>
    <t>Дунецкий Александр</t>
  </si>
  <si>
    <t>3000м</t>
  </si>
  <si>
    <t>Мельник Владислав</t>
  </si>
  <si>
    <t>9.33,02</t>
  </si>
  <si>
    <t>Чайковский СН,Мазовка ЕЕ</t>
  </si>
  <si>
    <t>9.37,25</t>
  </si>
  <si>
    <t>10.03,18</t>
  </si>
  <si>
    <t>10.11,62</t>
  </si>
  <si>
    <t>Путято Илья</t>
  </si>
  <si>
    <t>10.13,35</t>
  </si>
  <si>
    <t>Позняк ГС, Андреев АН</t>
  </si>
  <si>
    <t>10.21,30</t>
  </si>
  <si>
    <t>Ремез Евгений</t>
  </si>
  <si>
    <t>10.33,46</t>
  </si>
  <si>
    <t>Заковраш ГИ</t>
  </si>
  <si>
    <t>10.42,34</t>
  </si>
  <si>
    <t>10.47,40</t>
  </si>
  <si>
    <t>10.47.72</t>
  </si>
  <si>
    <t>10.57,18</t>
  </si>
  <si>
    <t>11.13,18</t>
  </si>
  <si>
    <t>11.19,92</t>
  </si>
  <si>
    <t>11.41,45</t>
  </si>
  <si>
    <t>3000м сх юноши</t>
  </si>
  <si>
    <t>Верболь Виктор</t>
  </si>
  <si>
    <t>19.07.1996</t>
  </si>
  <si>
    <t>14.50,30</t>
  </si>
  <si>
    <t>Гринь Илья</t>
  </si>
  <si>
    <t>15.47,52</t>
  </si>
  <si>
    <t>Духовник СА</t>
  </si>
  <si>
    <t>Колодко Артем</t>
  </si>
  <si>
    <t>16.48,83</t>
  </si>
  <si>
    <t>Слиж Максим</t>
  </si>
  <si>
    <t>17.27,69</t>
  </si>
  <si>
    <t>Качук ВВ</t>
  </si>
  <si>
    <t>Пикта Тимофей</t>
  </si>
  <si>
    <t>06.07.1996</t>
  </si>
  <si>
    <t>17.44,89</t>
  </si>
  <si>
    <t>5000м сх юноши</t>
  </si>
  <si>
    <t xml:space="preserve">ДЮСШ  </t>
  </si>
  <si>
    <t>25.05,69</t>
  </si>
  <si>
    <t>27.37,85</t>
  </si>
  <si>
    <t>27.43,26</t>
  </si>
  <si>
    <t>27.44.13</t>
  </si>
  <si>
    <r>
      <t>110м с/б (</t>
    </r>
    <r>
      <rPr>
        <b/>
        <i/>
        <sz val="8"/>
        <color indexed="8"/>
        <rFont val="Arial Unicode MS"/>
        <family val="2"/>
      </rPr>
      <t>91,4 - 9,14</t>
    </r>
    <r>
      <rPr>
        <b/>
        <sz val="11"/>
        <color indexed="8"/>
        <rFont val="Arial Unicode MS"/>
        <family val="2"/>
      </rPr>
      <t>)</t>
    </r>
  </si>
  <si>
    <t>Дашкевич Влад</t>
  </si>
  <si>
    <t>Колядко В.А.</t>
  </si>
  <si>
    <t>Буйко Артем</t>
  </si>
  <si>
    <t>Рыбчинский Александр</t>
  </si>
  <si>
    <t>Сорока Дмитрий</t>
  </si>
  <si>
    <t>14.06.1997</t>
  </si>
  <si>
    <t>Заблоцкий ВА</t>
  </si>
  <si>
    <t>Бетейко Евгений</t>
  </si>
  <si>
    <t>Савко НВ. Михайлов ВГ</t>
  </si>
  <si>
    <t>Парахонько Виталий</t>
  </si>
  <si>
    <t>Витебск</t>
  </si>
  <si>
    <t>Гутин АС</t>
  </si>
  <si>
    <t>400м с/б</t>
  </si>
  <si>
    <t>1.00,28</t>
  </si>
  <si>
    <t>1.00,52</t>
  </si>
  <si>
    <t>1.03,53</t>
  </si>
  <si>
    <t>1.07,34</t>
  </si>
  <si>
    <t>1.09,09</t>
  </si>
  <si>
    <t>Минаш Вадим</t>
  </si>
  <si>
    <t>1.09,89</t>
  </si>
  <si>
    <t>Коленко АИ Колядко ВА</t>
  </si>
  <si>
    <t>1.10,12</t>
  </si>
  <si>
    <t>1.11,71</t>
  </si>
  <si>
    <t>1.21,39</t>
  </si>
  <si>
    <t>2000м с/п</t>
  </si>
  <si>
    <t>6.16,62</t>
  </si>
  <si>
    <t>6.57,00</t>
  </si>
  <si>
    <t>7.04,74</t>
  </si>
  <si>
    <t>7.29,40</t>
  </si>
  <si>
    <t>7.42,46</t>
  </si>
  <si>
    <t>7.44,43</t>
  </si>
  <si>
    <t>женщины</t>
  </si>
  <si>
    <t>Ганулич Яна</t>
  </si>
  <si>
    <t>01.01.1994</t>
  </si>
  <si>
    <t>Блашкевич, Стасюкевич,Михайлов</t>
  </si>
  <si>
    <t>Гончарук Татьяна</t>
  </si>
  <si>
    <t>Кизелевич Татьяна</t>
  </si>
  <si>
    <t>.1991</t>
  </si>
  <si>
    <t>Мордухай ФФ</t>
  </si>
  <si>
    <t xml:space="preserve">девушки </t>
  </si>
  <si>
    <t>Бовжик Диана</t>
  </si>
  <si>
    <t>Сташко Екатерина</t>
  </si>
  <si>
    <t>Ган ИЛ,Борсук ВА</t>
  </si>
  <si>
    <t>Моломина Дарья</t>
  </si>
  <si>
    <t>Кривеня ИВ</t>
  </si>
  <si>
    <t>Выдра Виктория</t>
  </si>
  <si>
    <t>Здановская Виктория</t>
  </si>
  <si>
    <t>Бортник АМ</t>
  </si>
  <si>
    <t>Ефремова Маргарита</t>
  </si>
  <si>
    <t>Жуковская Ольга</t>
  </si>
  <si>
    <t>Гурская ВН</t>
  </si>
  <si>
    <t>Здановская Вероника</t>
  </si>
  <si>
    <t>Дробот Надежда</t>
  </si>
  <si>
    <t>Юшкевич Екатерина</t>
  </si>
  <si>
    <t>Петраш Мария</t>
  </si>
  <si>
    <t>Давгуль Нелита</t>
  </si>
  <si>
    <t>Мошинский ИМ</t>
  </si>
  <si>
    <t>Довжик Анна</t>
  </si>
  <si>
    <t>Бурак Диана</t>
  </si>
  <si>
    <t>Снопко ЮЮ</t>
  </si>
  <si>
    <t>Янчуревич Анна</t>
  </si>
  <si>
    <t>Станевич Анастасия</t>
  </si>
  <si>
    <t>Попкова Елизавета</t>
  </si>
  <si>
    <t>Баламут Ольга</t>
  </si>
  <si>
    <t>Прошкина Анастасия</t>
  </si>
  <si>
    <t>Ложечник Илона</t>
  </si>
  <si>
    <t>Запасник ПЮ</t>
  </si>
  <si>
    <t>Манько Ольга</t>
  </si>
  <si>
    <t>Ксенжук Виктория</t>
  </si>
  <si>
    <t>Ковчун НВ</t>
  </si>
  <si>
    <t>Носаль Анжелика</t>
  </si>
  <si>
    <t>Коваленя Татьяна</t>
  </si>
  <si>
    <t>Эйсмонт Дарья</t>
  </si>
  <si>
    <t>Рожко ВЭ</t>
  </si>
  <si>
    <t>Веремеенко Екатерина</t>
  </si>
  <si>
    <t>Хрищанович Татьяна</t>
  </si>
  <si>
    <t>1.02,22</t>
  </si>
  <si>
    <t>Борсук ВА,, Романовский ВИ</t>
  </si>
  <si>
    <t>н/я</t>
  </si>
  <si>
    <t>Хильманович Александра</t>
  </si>
  <si>
    <t>Савко Алина</t>
  </si>
  <si>
    <t>Савко ЮР,Андреев НА</t>
  </si>
  <si>
    <t>1.00,53</t>
  </si>
  <si>
    <t>Валюкевич Дарья</t>
  </si>
  <si>
    <t>1.01,36</t>
  </si>
  <si>
    <t>Амшей Анастасия</t>
  </si>
  <si>
    <t>1.02,10</t>
  </si>
  <si>
    <t>Вилькель Виктория</t>
  </si>
  <si>
    <t>1.02,74</t>
  </si>
  <si>
    <t>Врублевский ВВ, Мазовка ЕЕ</t>
  </si>
  <si>
    <t>1.03,42</t>
  </si>
  <si>
    <t>Серикова Александра</t>
  </si>
  <si>
    <t>1.05,94</t>
  </si>
  <si>
    <t>Колядко ВА, Андреев НА</t>
  </si>
  <si>
    <t>1.06,60</t>
  </si>
  <si>
    <t>1.07,71</t>
  </si>
  <si>
    <t>1.10,76</t>
  </si>
  <si>
    <t>1.10,85</t>
  </si>
  <si>
    <t>1.11,35</t>
  </si>
  <si>
    <t>Буцкус Дарья</t>
  </si>
  <si>
    <t>1.11,91</t>
  </si>
  <si>
    <t>1.13,93</t>
  </si>
  <si>
    <t>Синяк Алеся</t>
  </si>
  <si>
    <t>1.18,81</t>
  </si>
  <si>
    <t>1.19,59</t>
  </si>
  <si>
    <t>Тумелевич Екатерина</t>
  </si>
  <si>
    <t>1.04,38</t>
  </si>
  <si>
    <t>Андреева Диана</t>
  </si>
  <si>
    <t>1.06,50</t>
  </si>
  <si>
    <t>Жогальская Ирина</t>
  </si>
  <si>
    <t>05.11.1995</t>
  </si>
  <si>
    <t>2.19,72</t>
  </si>
  <si>
    <t xml:space="preserve">Барташевич,Мазовка </t>
  </si>
  <si>
    <t>2.21,91</t>
  </si>
  <si>
    <t>2.23,83</t>
  </si>
  <si>
    <t>2.28,40</t>
  </si>
  <si>
    <t>Горонович Татьяна</t>
  </si>
  <si>
    <t>2.39,89</t>
  </si>
  <si>
    <t>2.43,09</t>
  </si>
  <si>
    <t>Новицкая Наталья</t>
  </si>
  <si>
    <t>2.45,89</t>
  </si>
  <si>
    <t>Мошинский, Мазовка</t>
  </si>
  <si>
    <t>Пастерняк Анна</t>
  </si>
  <si>
    <t>2.47,98</t>
  </si>
  <si>
    <t>Дикевич ВЧ</t>
  </si>
  <si>
    <t>Антончик Диана</t>
  </si>
  <si>
    <t>2.48,03</t>
  </si>
  <si>
    <t>Петрович Виктория</t>
  </si>
  <si>
    <t>2.53,78</t>
  </si>
  <si>
    <t>Недалтовская АИ</t>
  </si>
  <si>
    <t>Августин Валерия</t>
  </si>
  <si>
    <t>2.58,20</t>
  </si>
  <si>
    <t>Сидоренко ИВ</t>
  </si>
  <si>
    <t>Медведик Татьяна</t>
  </si>
  <si>
    <t>3.06,32</t>
  </si>
  <si>
    <t>Олехнович Инна</t>
  </si>
  <si>
    <t>3.06,75</t>
  </si>
  <si>
    <t>Гнетецкая Кристина</t>
  </si>
  <si>
    <t>3.07,02</t>
  </si>
  <si>
    <t>Бардасов, Борсук</t>
  </si>
  <si>
    <t>3.08,66</t>
  </si>
  <si>
    <t>Михалевич Валерия</t>
  </si>
  <si>
    <t>3.18,16</t>
  </si>
  <si>
    <t>2.32,74</t>
  </si>
  <si>
    <t>2.41,17</t>
  </si>
  <si>
    <t>девушки</t>
  </si>
  <si>
    <t>Боярчук Вероника</t>
  </si>
  <si>
    <t>23.05.1997</t>
  </si>
  <si>
    <t>5.03,24</t>
  </si>
  <si>
    <t>Черник ВА,Андреев НА</t>
  </si>
  <si>
    <t>Шимуль Дарья</t>
  </si>
  <si>
    <t>5.22,16</t>
  </si>
  <si>
    <t>Ареховская Вероника</t>
  </si>
  <si>
    <t>5.25,97</t>
  </si>
  <si>
    <t>Шемет Ольга</t>
  </si>
  <si>
    <t>5.36,04</t>
  </si>
  <si>
    <t>5.44,92</t>
  </si>
  <si>
    <t>5.49,08</t>
  </si>
  <si>
    <t>5.53,78</t>
  </si>
  <si>
    <t>Вакар Елена</t>
  </si>
  <si>
    <t>5.55,07</t>
  </si>
  <si>
    <t>Рожков ВВ</t>
  </si>
  <si>
    <t>6.05,98</t>
  </si>
  <si>
    <t>6.06,54</t>
  </si>
  <si>
    <t>6.07,42</t>
  </si>
  <si>
    <t>6.31,17</t>
  </si>
  <si>
    <t>6.38,96</t>
  </si>
  <si>
    <t>6.54,34</t>
  </si>
  <si>
    <t>6.57,47</t>
  </si>
  <si>
    <t>Коршун Алеся</t>
  </si>
  <si>
    <t>Сурудо Валерия</t>
  </si>
  <si>
    <t>11.27,17</t>
  </si>
  <si>
    <t>12.03,53</t>
  </si>
  <si>
    <t>12.22,73</t>
  </si>
  <si>
    <t>12.47,15</t>
  </si>
  <si>
    <t>13.32,59</t>
  </si>
  <si>
    <t>13.56,43</t>
  </si>
  <si>
    <t xml:space="preserve">3000м сх </t>
  </si>
  <si>
    <t>Раровская Анастасия</t>
  </si>
  <si>
    <t>15.08,49</t>
  </si>
  <si>
    <t>Мартышевский,Емельяненко</t>
  </si>
  <si>
    <t>Ульянова Виктория</t>
  </si>
  <si>
    <t>18.09.1997</t>
  </si>
  <si>
    <t>15.35,80</t>
  </si>
  <si>
    <t>Бодак Наталья</t>
  </si>
  <si>
    <t>18.13,50</t>
  </si>
  <si>
    <t>Сидорик Алла</t>
  </si>
  <si>
    <t>19.14,47</t>
  </si>
  <si>
    <t>Литвинчик ИИ</t>
  </si>
  <si>
    <t>Ермакович Наталья</t>
  </si>
  <si>
    <t>19.54,02</t>
  </si>
  <si>
    <t>Панченко Ольга</t>
  </si>
  <si>
    <t>21.02,14</t>
  </si>
  <si>
    <t>Скобля Вероника</t>
  </si>
  <si>
    <t>01.03.1997</t>
  </si>
  <si>
    <t xml:space="preserve">5000м сх </t>
  </si>
  <si>
    <t>24.52.95</t>
  </si>
  <si>
    <t>27.22,59</t>
  </si>
  <si>
    <t>31.31,41</t>
  </si>
  <si>
    <t>32.27,85</t>
  </si>
  <si>
    <t>32.32,84</t>
  </si>
  <si>
    <t>34.33,53</t>
  </si>
  <si>
    <t>37.25,12</t>
  </si>
  <si>
    <r>
      <t>100м с/б (</t>
    </r>
    <r>
      <rPr>
        <b/>
        <i/>
        <sz val="8"/>
        <color indexed="8"/>
        <rFont val="Arial Unicode MS"/>
        <family val="2"/>
      </rPr>
      <t>84,0-8,50</t>
    </r>
    <r>
      <rPr>
        <b/>
        <sz val="11"/>
        <color indexed="8"/>
        <rFont val="Arial Unicode MS"/>
        <family val="2"/>
      </rPr>
      <t>)</t>
    </r>
  </si>
  <si>
    <r>
      <t>100м с/б (</t>
    </r>
    <r>
      <rPr>
        <b/>
        <i/>
        <sz val="9"/>
        <color indexed="8"/>
        <rFont val="Arial Unicode MS"/>
        <family val="2"/>
      </rPr>
      <t>76,0-8,50</t>
    </r>
    <r>
      <rPr>
        <b/>
        <sz val="11"/>
        <color indexed="8"/>
        <rFont val="Arial Unicode MS"/>
        <family val="2"/>
      </rPr>
      <t>)</t>
    </r>
  </si>
  <si>
    <t>Коржецкая Оксана</t>
  </si>
  <si>
    <t>18.10.1996</t>
  </si>
  <si>
    <r>
      <t>400м с/б (</t>
    </r>
    <r>
      <rPr>
        <b/>
        <i/>
        <sz val="9"/>
        <color indexed="8"/>
        <rFont val="Arial Unicode MS"/>
        <family val="2"/>
      </rPr>
      <t>76,0</t>
    </r>
    <r>
      <rPr>
        <b/>
        <sz val="11"/>
        <color indexed="8"/>
        <rFont val="Arial Unicode MS"/>
        <family val="2"/>
      </rPr>
      <t>)</t>
    </r>
  </si>
  <si>
    <t>1.06,12</t>
  </si>
  <si>
    <t>1.10,42</t>
  </si>
  <si>
    <t>1.17,52</t>
  </si>
  <si>
    <t>1.23,80</t>
  </si>
  <si>
    <t>1.27,61</t>
  </si>
  <si>
    <t>9.37,05</t>
  </si>
  <si>
    <t>Район</t>
  </si>
  <si>
    <t>М</t>
  </si>
  <si>
    <t>Ж</t>
  </si>
  <si>
    <t>молот</t>
  </si>
  <si>
    <t>ядро</t>
  </si>
  <si>
    <t>высота</t>
  </si>
  <si>
    <t>110м с/б</t>
  </si>
  <si>
    <t>100м с/б</t>
  </si>
  <si>
    <t>тройной</t>
  </si>
  <si>
    <t>копье</t>
  </si>
  <si>
    <t>5км с/х</t>
  </si>
  <si>
    <t>длина</t>
  </si>
  <si>
    <t>диск</t>
  </si>
  <si>
    <t>шест</t>
  </si>
  <si>
    <t>3км с/х</t>
  </si>
  <si>
    <t>эстафете</t>
  </si>
  <si>
    <t>эстафета</t>
  </si>
  <si>
    <t>всего</t>
  </si>
  <si>
    <t>зачетов</t>
  </si>
  <si>
    <t>место</t>
  </si>
  <si>
    <r>
      <t xml:space="preserve"> </t>
    </r>
    <r>
      <rPr>
        <u val="single"/>
        <sz val="12"/>
        <color indexed="8"/>
        <rFont val="Times New Roman"/>
        <family val="1"/>
      </rPr>
      <t xml:space="preserve">г.Гродно </t>
    </r>
    <r>
      <rPr>
        <sz val="12"/>
        <color indexed="8"/>
        <rFont val="Times New Roman"/>
        <family val="1"/>
      </rPr>
      <t xml:space="preserve"> СДЮШОР-2</t>
    </r>
  </si>
  <si>
    <r>
      <rPr>
        <u val="single"/>
        <sz val="14"/>
        <color indexed="8"/>
        <rFont val="Times New Roman"/>
        <family val="1"/>
      </rPr>
      <t>Динамо</t>
    </r>
    <r>
      <rPr>
        <sz val="14"/>
        <color indexed="8"/>
        <rFont val="Times New Roman"/>
        <family val="1"/>
      </rPr>
      <t xml:space="preserve">   СДЮШОР</t>
    </r>
  </si>
  <si>
    <r>
      <t xml:space="preserve">ГОЦСДЮШОР пр. </t>
    </r>
    <r>
      <rPr>
        <b/>
        <sz val="11"/>
        <color indexed="8"/>
        <rFont val="Times New Roman"/>
        <family val="1"/>
      </rPr>
      <t>"Неман"</t>
    </r>
  </si>
  <si>
    <r>
      <rPr>
        <b/>
        <u val="single"/>
        <sz val="14"/>
        <color indexed="8"/>
        <rFont val="Times New Roman"/>
        <family val="1"/>
      </rPr>
      <t>В</t>
    </r>
    <r>
      <rPr>
        <b/>
        <u val="single"/>
        <sz val="11"/>
        <color indexed="8"/>
        <rFont val="Times New Roman"/>
        <family val="1"/>
      </rPr>
      <t>олковыск</t>
    </r>
    <r>
      <rPr>
        <b/>
        <sz val="11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>СДЮШОР-1</t>
    </r>
  </si>
  <si>
    <r>
      <rPr>
        <u val="single"/>
        <sz val="14"/>
        <color indexed="8"/>
        <rFont val="Times New Roman"/>
        <family val="1"/>
      </rPr>
      <t>Лида</t>
    </r>
    <r>
      <rPr>
        <sz val="14"/>
        <color indexed="8"/>
        <rFont val="Times New Roman"/>
        <family val="1"/>
      </rPr>
      <t xml:space="preserve">     СДЮШОР-2</t>
    </r>
  </si>
  <si>
    <r>
      <rPr>
        <u val="single"/>
        <sz val="14"/>
        <color indexed="8"/>
        <rFont val="Times New Roman"/>
        <family val="1"/>
      </rPr>
      <t xml:space="preserve">Слоним  </t>
    </r>
    <r>
      <rPr>
        <sz val="14"/>
        <color indexed="8"/>
        <rFont val="Times New Roman"/>
        <family val="1"/>
      </rPr>
      <t xml:space="preserve">  ДЮСШ-3</t>
    </r>
  </si>
  <si>
    <r>
      <rPr>
        <sz val="14"/>
        <color indexed="8"/>
        <rFont val="Times New Roman"/>
        <family val="1"/>
      </rPr>
      <t>В</t>
    </r>
    <r>
      <rPr>
        <sz val="11"/>
        <color indexed="8"/>
        <rFont val="Times New Roman"/>
        <family val="1"/>
      </rPr>
      <t>ороново</t>
    </r>
  </si>
  <si>
    <t>Дятлово</t>
  </si>
  <si>
    <r>
      <rPr>
        <sz val="14"/>
        <color indexed="8"/>
        <rFont val="Times New Roman"/>
        <family val="1"/>
      </rPr>
      <t>З</t>
    </r>
    <r>
      <rPr>
        <sz val="11"/>
        <color indexed="8"/>
        <rFont val="Times New Roman"/>
        <family val="1"/>
      </rPr>
      <t xml:space="preserve">ельва       </t>
    </r>
  </si>
  <si>
    <r>
      <rPr>
        <sz val="14"/>
        <color indexed="8"/>
        <rFont val="Times New Roman"/>
        <family val="1"/>
      </rPr>
      <t>И</t>
    </r>
    <r>
      <rPr>
        <sz val="11"/>
        <color indexed="8"/>
        <rFont val="Times New Roman"/>
        <family val="1"/>
      </rPr>
      <t>вье</t>
    </r>
  </si>
  <si>
    <r>
      <rPr>
        <sz val="14"/>
        <color indexed="8"/>
        <rFont val="Times New Roman"/>
        <family val="1"/>
      </rPr>
      <t>М</t>
    </r>
    <r>
      <rPr>
        <sz val="11"/>
        <color indexed="8"/>
        <rFont val="Times New Roman"/>
        <family val="1"/>
      </rPr>
      <t>осты</t>
    </r>
  </si>
  <si>
    <r>
      <rPr>
        <sz val="14"/>
        <color indexed="8"/>
        <rFont val="Times New Roman"/>
        <family val="1"/>
      </rPr>
      <t>Н</t>
    </r>
    <r>
      <rPr>
        <sz val="11"/>
        <color indexed="8"/>
        <rFont val="Times New Roman"/>
        <family val="1"/>
      </rPr>
      <t>овогрудок</t>
    </r>
  </si>
  <si>
    <r>
      <rPr>
        <sz val="14"/>
        <color indexed="8"/>
        <rFont val="Times New Roman"/>
        <family val="1"/>
      </rPr>
      <t>О</t>
    </r>
    <r>
      <rPr>
        <sz val="11"/>
        <color indexed="8"/>
        <rFont val="Times New Roman"/>
        <family val="1"/>
      </rPr>
      <t>стровец</t>
    </r>
  </si>
  <si>
    <r>
      <rPr>
        <sz val="14"/>
        <color indexed="8"/>
        <rFont val="Times New Roman"/>
        <family val="1"/>
      </rPr>
      <t>О</t>
    </r>
    <r>
      <rPr>
        <sz val="11"/>
        <color indexed="8"/>
        <rFont val="Times New Roman"/>
        <family val="1"/>
      </rPr>
      <t>шмяны</t>
    </r>
  </si>
  <si>
    <t>Щучин</t>
  </si>
  <si>
    <t>Слонимский СДЮШОР</t>
  </si>
  <si>
    <r>
      <rPr>
        <sz val="14"/>
        <color indexed="8"/>
        <rFont val="Times New Roman"/>
        <family val="1"/>
      </rPr>
      <t>С</t>
    </r>
    <r>
      <rPr>
        <sz val="11"/>
        <color indexed="8"/>
        <rFont val="Times New Roman"/>
        <family val="1"/>
      </rPr>
      <t>моргонь</t>
    </r>
  </si>
  <si>
    <t>эстафета 100м+200м+300м+400м</t>
  </si>
  <si>
    <t>Стартовый номер</t>
  </si>
  <si>
    <t>Фамилия, имя спортсмена</t>
  </si>
  <si>
    <t>Школа</t>
  </si>
  <si>
    <t>результат</t>
  </si>
  <si>
    <t>разряд</t>
  </si>
  <si>
    <t>27</t>
  </si>
  <si>
    <t>24</t>
  </si>
  <si>
    <t>21</t>
  </si>
  <si>
    <t>18</t>
  </si>
  <si>
    <t>16</t>
  </si>
  <si>
    <t>14</t>
  </si>
  <si>
    <t>12</t>
  </si>
  <si>
    <t>начало   13.20</t>
  </si>
  <si>
    <t xml:space="preserve">   225      221       283     228   </t>
  </si>
  <si>
    <t>Афанасьева Полина      Ефремова  Маргарита       Валюкевич Дарья           Хильманович Ал-дра</t>
  </si>
  <si>
    <t>Гродно СДЮШОР Д</t>
  </si>
  <si>
    <t>2.27,99</t>
  </si>
  <si>
    <t xml:space="preserve">536  502  -    540 </t>
  </si>
  <si>
    <t>Моломина Дарья           Давидюк Анжелика        Манько Ольга                 Шимуль Дарья</t>
  </si>
  <si>
    <t>2.31,07</t>
  </si>
  <si>
    <t xml:space="preserve">9         13      8      39    </t>
  </si>
  <si>
    <t>Попко Елизавета            Выдра Виктория             Серикова Александра      Амшей Анастасия</t>
  </si>
  <si>
    <t>Гродно   СДЮШОР-2</t>
  </si>
  <si>
    <t>2.37,94</t>
  </si>
  <si>
    <t xml:space="preserve">200   203   201   202 </t>
  </si>
  <si>
    <t>Станевич Анастасия      Давгель Нелита             Вилькель Виктория        Новицкая Наталья</t>
  </si>
  <si>
    <t>2.48,33</t>
  </si>
  <si>
    <t xml:space="preserve">361    366  368  372 </t>
  </si>
  <si>
    <t>Мартинчик Наталья        Ахраменя Нина              Ксенжук Виктория         Рудая Христина</t>
  </si>
  <si>
    <t>2.53.97</t>
  </si>
  <si>
    <t xml:space="preserve">303  313  305   314 </t>
  </si>
  <si>
    <t>Кургун Диана                 Петраш Мария               Афанасенкова Ирина    Прошкина Анастасия</t>
  </si>
  <si>
    <t>2.54,73</t>
  </si>
  <si>
    <t xml:space="preserve"> -   258   262  296</t>
  </si>
  <si>
    <t>Михалович Валерия        Эйсмонт Дарья              Гнетецкая Кристина       Августин Валерия</t>
  </si>
  <si>
    <t>3.06,28</t>
  </si>
  <si>
    <t>70      54        55       56</t>
  </si>
  <si>
    <t>Метлицкая Ксения       Коржецкая Оксана            Здановская Вероника               Здановская Виктория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</si>
</sst>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\ _z_ł_-;\-* #,##0.00\ _z_ł_-;_-* &quot;-&quot;??\ _z_ł_-;_-@_-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11"/>
      <color indexed="8"/>
      <name val="Times New Roman"/>
      <family val="1"/>
    </font>
    <font>
      <sz val="10"/>
      <color indexed="8"/>
      <name val="Arial Narrow"/>
      <family val="2"/>
    </font>
    <font>
      <sz val="10"/>
      <name val="Arial Cyr"/>
      <family val="0"/>
    </font>
    <font>
      <sz val="10"/>
      <color indexed="8"/>
      <name val="Arial Unicode MS"/>
      <family val="2"/>
    </font>
    <font>
      <sz val="8"/>
      <name val="Arial Narrow"/>
      <family val="2"/>
    </font>
    <font>
      <sz val="11"/>
      <color indexed="8"/>
      <name val="Arial Unicode MS"/>
      <family val="2"/>
    </font>
    <font>
      <sz val="9"/>
      <color indexed="8"/>
      <name val="Arial Unicode MS"/>
      <family val="2"/>
    </font>
    <font>
      <sz val="10"/>
      <color indexed="8"/>
      <name val="Book Antiqua"/>
      <family val="2"/>
    </font>
    <font>
      <sz val="9"/>
      <color indexed="8"/>
      <name val="Arial Narrow"/>
      <family val="2"/>
    </font>
    <font>
      <sz val="10"/>
      <name val="Book Antiqua"/>
      <family val="1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sz val="9"/>
      <color indexed="8"/>
      <name val="Arial Narrow"/>
      <family val="2"/>
    </font>
    <font>
      <b/>
      <sz val="14"/>
      <name val="Arial Unicode MS"/>
      <family val="2"/>
    </font>
    <font>
      <b/>
      <sz val="11"/>
      <color indexed="8"/>
      <name val="Arial Unicode MS"/>
      <family val="2"/>
    </font>
    <font>
      <b/>
      <sz val="11"/>
      <name val="Arial Unicode MS"/>
      <family val="2"/>
    </font>
    <font>
      <b/>
      <i/>
      <sz val="11"/>
      <color indexed="8"/>
      <name val="Arial Unicode MS"/>
      <family val="2"/>
    </font>
    <font>
      <sz val="11"/>
      <name val="Arial Unicode MS"/>
      <family val="2"/>
    </font>
    <font>
      <b/>
      <sz val="11"/>
      <color indexed="8"/>
      <name val="Times New Roman"/>
      <family val="1"/>
    </font>
    <font>
      <sz val="10"/>
      <name val="Arial Unicode MS"/>
      <family val="2"/>
    </font>
    <font>
      <b/>
      <i/>
      <sz val="8"/>
      <color indexed="8"/>
      <name val="Arial Unicode MS"/>
      <family val="2"/>
    </font>
    <font>
      <b/>
      <i/>
      <sz val="9"/>
      <color indexed="8"/>
      <name val="Arial Unicode MS"/>
      <family val="2"/>
    </font>
    <font>
      <sz val="11"/>
      <color indexed="8"/>
      <name val="Palatino Linotype"/>
      <family val="1"/>
    </font>
    <font>
      <sz val="9"/>
      <name val="Palatino Linotype"/>
      <family val="1"/>
    </font>
    <font>
      <sz val="9"/>
      <color indexed="8"/>
      <name val="Palatino Linotype"/>
      <family val="1"/>
    </font>
    <font>
      <sz val="11"/>
      <name val="Palatino Linotype"/>
      <family val="1"/>
    </font>
    <font>
      <sz val="8"/>
      <color indexed="8"/>
      <name val="Palatino Linotype"/>
      <family val="1"/>
    </font>
    <font>
      <b/>
      <sz val="11"/>
      <color indexed="8"/>
      <name val="Palatino Linotype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name val="Palatino Linotype"/>
      <family val="1"/>
    </font>
    <font>
      <b/>
      <sz val="14"/>
      <color indexed="8"/>
      <name val="Palatino Linotype"/>
      <family val="1"/>
    </font>
    <font>
      <sz val="10"/>
      <color indexed="8"/>
      <name val="Palatino Linotype"/>
      <family val="1"/>
    </font>
    <font>
      <i/>
      <sz val="12"/>
      <color indexed="8"/>
      <name val="Palatino Linotype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Book Antiqu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Arial Narrow"/>
      <family val="2"/>
    </font>
    <font>
      <sz val="10"/>
      <color theme="1"/>
      <name val="Arial Unicode MS"/>
      <family val="2"/>
    </font>
    <font>
      <sz val="11"/>
      <color theme="1"/>
      <name val="Arial Unicode MS"/>
      <family val="2"/>
    </font>
    <font>
      <sz val="9"/>
      <color theme="1"/>
      <name val="Arial Unicode MS"/>
      <family val="2"/>
    </font>
    <font>
      <sz val="9"/>
      <color theme="1"/>
      <name val="Arial Narrow"/>
      <family val="2"/>
    </font>
    <font>
      <b/>
      <sz val="11"/>
      <color theme="1"/>
      <name val="Times New Roman"/>
      <family val="1"/>
    </font>
    <font>
      <sz val="9"/>
      <color theme="1"/>
      <name val="Palatino Linotype"/>
      <family val="1"/>
    </font>
    <font>
      <sz val="11"/>
      <color theme="1"/>
      <name val="Palatino Linotype"/>
      <family val="1"/>
    </font>
    <font>
      <sz val="8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14"/>
      <color theme="1"/>
      <name val="Palatino Linotype"/>
      <family val="1"/>
    </font>
    <font>
      <sz val="10"/>
      <color theme="1"/>
      <name val="Palatino Linotype"/>
      <family val="1"/>
    </font>
    <font>
      <i/>
      <sz val="12"/>
      <color theme="1"/>
      <name val="Palatino Linotype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medium"/>
      <top/>
      <bottom style="hair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 style="hair"/>
      <top style="medium"/>
      <bottom style="hair"/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/>
      <right style="thin">
        <color theme="1" tint="0.49998000264167786"/>
      </right>
      <top style="medium"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/>
      <bottom style="thin">
        <color theme="1" tint="0.49998000264167786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>
        <color theme="1" tint="0.49998000264167786"/>
      </right>
      <top style="thin">
        <color theme="1" tint="0.49998000264167786"/>
      </top>
      <bottom style="medium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/>
    </border>
    <border>
      <left style="thin"/>
      <right style="thin"/>
      <top style="thin"/>
      <bottom/>
    </border>
    <border>
      <left style="thin"/>
      <right style="hair"/>
      <top style="thin"/>
      <bottom style="hair"/>
    </border>
    <border>
      <left style="thin"/>
      <right style="hair"/>
      <top/>
      <bottom style="hair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/>
      <bottom/>
    </border>
  </borders>
  <cellStyleXfs count="1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74" fillId="0" borderId="0">
      <alignment/>
      <protection/>
    </xf>
    <xf numFmtId="0" fontId="1" fillId="0" borderId="0">
      <alignment/>
      <protection/>
    </xf>
    <xf numFmtId="0" fontId="47" fillId="0" borderId="0" applyProtection="0">
      <alignment/>
    </xf>
    <xf numFmtId="0" fontId="1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453">
    <xf numFmtId="0" fontId="0" fillId="0" borderId="0" xfId="0" applyFont="1" applyAlignment="1">
      <alignment/>
    </xf>
    <xf numFmtId="0" fontId="0" fillId="0" borderId="0" xfId="58">
      <alignment/>
      <protection/>
    </xf>
    <xf numFmtId="0" fontId="6" fillId="0" borderId="10" xfId="174" applyFont="1" applyFill="1" applyBorder="1" applyAlignment="1">
      <alignment vertical="center"/>
      <protection/>
    </xf>
    <xf numFmtId="0" fontId="6" fillId="0" borderId="11" xfId="174" applyFont="1" applyFill="1" applyBorder="1" applyAlignment="1">
      <alignment vertical="center"/>
      <protection/>
    </xf>
    <xf numFmtId="0" fontId="6" fillId="0" borderId="11" xfId="174" applyFont="1" applyFill="1" applyBorder="1" applyAlignment="1">
      <alignment horizontal="center" vertical="center"/>
      <protection/>
    </xf>
    <xf numFmtId="1" fontId="6" fillId="0" borderId="11" xfId="174" applyNumberFormat="1" applyFont="1" applyFill="1" applyBorder="1" applyAlignment="1">
      <alignment horizontal="center" vertical="center"/>
      <protection/>
    </xf>
    <xf numFmtId="0" fontId="6" fillId="0" borderId="11" xfId="174" applyFont="1" applyFill="1" applyBorder="1">
      <alignment/>
      <protection/>
    </xf>
    <xf numFmtId="0" fontId="6" fillId="0" borderId="12" xfId="174" applyFont="1" applyFill="1" applyBorder="1" applyAlignment="1">
      <alignment horizontal="center" vertical="center"/>
      <protection/>
    </xf>
    <xf numFmtId="0" fontId="80" fillId="0" borderId="0" xfId="58" applyFont="1" applyBorder="1" applyAlignment="1">
      <alignment horizontal="center"/>
      <protection/>
    </xf>
    <xf numFmtId="0" fontId="80" fillId="0" borderId="0" xfId="58" applyFont="1">
      <alignment/>
      <protection/>
    </xf>
    <xf numFmtId="49" fontId="6" fillId="0" borderId="13" xfId="174" applyNumberFormat="1" applyFont="1" applyFill="1" applyBorder="1" applyAlignment="1">
      <alignment horizontal="center" vertical="center"/>
      <protection/>
    </xf>
    <xf numFmtId="0" fontId="6" fillId="0" borderId="13" xfId="174" applyFont="1" applyFill="1" applyBorder="1" applyAlignment="1">
      <alignment horizontal="center" vertical="center"/>
      <protection/>
    </xf>
    <xf numFmtId="0" fontId="6" fillId="0" borderId="14" xfId="174" applyFont="1" applyFill="1" applyBorder="1" applyAlignment="1">
      <alignment horizontal="center" vertical="center" wrapText="1"/>
      <protection/>
    </xf>
    <xf numFmtId="0" fontId="6" fillId="0" borderId="15" xfId="174" applyFont="1" applyFill="1" applyBorder="1" applyAlignment="1">
      <alignment horizontal="center" vertical="center" wrapText="1"/>
      <protection/>
    </xf>
    <xf numFmtId="0" fontId="81" fillId="0" borderId="16" xfId="58" applyFont="1" applyBorder="1" applyAlignment="1">
      <alignment horizontal="left" indent="1"/>
      <protection/>
    </xf>
    <xf numFmtId="14" fontId="81" fillId="0" borderId="16" xfId="58" applyNumberFormat="1" applyFont="1" applyBorder="1" applyAlignment="1">
      <alignment horizontal="left" indent="1"/>
      <protection/>
    </xf>
    <xf numFmtId="0" fontId="81" fillId="0" borderId="16" xfId="58" applyFont="1" applyBorder="1" applyAlignment="1">
      <alignment/>
      <protection/>
    </xf>
    <xf numFmtId="0" fontId="6" fillId="0" borderId="16" xfId="81" applyFont="1" applyBorder="1" applyAlignment="1">
      <alignment vertical="center"/>
      <protection/>
    </xf>
    <xf numFmtId="0" fontId="6" fillId="0" borderId="16" xfId="174" applyFont="1" applyBorder="1" applyAlignment="1">
      <alignment horizontal="center" vertical="center"/>
      <protection/>
    </xf>
    <xf numFmtId="49" fontId="6" fillId="0" borderId="16" xfId="174" applyNumberFormat="1" applyFont="1" applyBorder="1" applyAlignment="1">
      <alignment horizontal="center" vertical="center"/>
      <protection/>
    </xf>
    <xf numFmtId="0" fontId="6" fillId="0" borderId="16" xfId="174" applyFont="1" applyBorder="1" applyAlignment="1">
      <alignment horizontal="center" vertical="center" wrapText="1"/>
      <protection/>
    </xf>
    <xf numFmtId="0" fontId="6" fillId="0" borderId="16" xfId="174" applyFont="1" applyFill="1" applyBorder="1" applyAlignment="1">
      <alignment horizontal="center" vertical="center"/>
      <protection/>
    </xf>
    <xf numFmtId="1" fontId="6" fillId="0" borderId="16" xfId="174" applyNumberFormat="1" applyFont="1" applyFill="1" applyBorder="1" applyAlignment="1">
      <alignment horizontal="center" vertical="center"/>
      <protection/>
    </xf>
    <xf numFmtId="0" fontId="6" fillId="0" borderId="17" xfId="58" applyFont="1" applyBorder="1" applyAlignment="1">
      <alignment horizontal="center" vertical="center"/>
      <protection/>
    </xf>
    <xf numFmtId="0" fontId="6" fillId="0" borderId="16" xfId="81" applyFont="1" applyBorder="1" applyAlignment="1">
      <alignment horizontal="center"/>
      <protection/>
    </xf>
    <xf numFmtId="0" fontId="81" fillId="0" borderId="18" xfId="58" applyFont="1" applyBorder="1" applyAlignment="1">
      <alignment horizontal="left" indent="1"/>
      <protection/>
    </xf>
    <xf numFmtId="0" fontId="6" fillId="33" borderId="17" xfId="58" applyFont="1" applyFill="1" applyBorder="1" applyAlignment="1">
      <alignment horizontal="center" vertical="center"/>
      <protection/>
    </xf>
    <xf numFmtId="0" fontId="6" fillId="0" borderId="19" xfId="174" applyFont="1" applyFill="1" applyBorder="1">
      <alignment/>
      <protection/>
    </xf>
    <xf numFmtId="0" fontId="4" fillId="0" borderId="10" xfId="174" applyFont="1" applyFill="1" applyBorder="1" applyAlignment="1">
      <alignment vertical="center" wrapText="1"/>
      <protection/>
    </xf>
    <xf numFmtId="14" fontId="6" fillId="0" borderId="20" xfId="174" applyNumberFormat="1" applyFont="1" applyFill="1" applyBorder="1" applyAlignment="1">
      <alignment horizontal="left" vertical="center" wrapText="1" indent="1"/>
      <protection/>
    </xf>
    <xf numFmtId="0" fontId="6" fillId="0" borderId="20" xfId="174" applyFont="1" applyFill="1" applyBorder="1" applyAlignment="1">
      <alignment vertical="center" wrapText="1"/>
      <protection/>
    </xf>
    <xf numFmtId="1" fontId="6" fillId="0" borderId="20" xfId="174" applyNumberFormat="1" applyFont="1" applyFill="1" applyBorder="1" applyAlignment="1">
      <alignment vertical="center" wrapText="1"/>
      <protection/>
    </xf>
    <xf numFmtId="0" fontId="6" fillId="0" borderId="21" xfId="174" applyFont="1" applyFill="1" applyBorder="1" applyAlignment="1">
      <alignment vertical="center" wrapText="1"/>
      <protection/>
    </xf>
    <xf numFmtId="0" fontId="82" fillId="0" borderId="13" xfId="58" applyFont="1" applyBorder="1" applyAlignment="1">
      <alignment vertical="center"/>
      <protection/>
    </xf>
    <xf numFmtId="0" fontId="81" fillId="0" borderId="22" xfId="58" applyFont="1" applyBorder="1" applyAlignment="1">
      <alignment horizontal="center" vertical="center"/>
      <protection/>
    </xf>
    <xf numFmtId="0" fontId="81" fillId="0" borderId="23" xfId="58" applyFont="1" applyBorder="1" applyAlignment="1">
      <alignment horizontal="center" vertical="center"/>
      <protection/>
    </xf>
    <xf numFmtId="0" fontId="81" fillId="0" borderId="17" xfId="58" applyFont="1" applyBorder="1" applyAlignment="1">
      <alignment horizontal="left" indent="1"/>
      <protection/>
    </xf>
    <xf numFmtId="14" fontId="81" fillId="0" borderId="17" xfId="58" applyNumberFormat="1" applyFont="1" applyBorder="1" applyAlignment="1">
      <alignment horizontal="left" indent="1"/>
      <protection/>
    </xf>
    <xf numFmtId="0" fontId="81" fillId="0" borderId="17" xfId="58" applyFont="1" applyBorder="1" applyAlignment="1">
      <alignment/>
      <protection/>
    </xf>
    <xf numFmtId="0" fontId="6" fillId="0" borderId="17" xfId="174" applyFont="1" applyBorder="1" applyAlignment="1">
      <alignment horizontal="center" vertical="center"/>
      <protection/>
    </xf>
    <xf numFmtId="49" fontId="6" fillId="0" borderId="17" xfId="174" applyNumberFormat="1" applyFont="1" applyBorder="1" applyAlignment="1">
      <alignment horizontal="center" vertical="center"/>
      <protection/>
    </xf>
    <xf numFmtId="0" fontId="6" fillId="0" borderId="17" xfId="174" applyFont="1" applyBorder="1" applyAlignment="1">
      <alignment horizontal="center" vertical="center" wrapText="1"/>
      <protection/>
    </xf>
    <xf numFmtId="0" fontId="6" fillId="0" borderId="17" xfId="174" applyFont="1" applyFill="1" applyBorder="1" applyAlignment="1">
      <alignment horizontal="center" vertical="center"/>
      <protection/>
    </xf>
    <xf numFmtId="1" fontId="6" fillId="0" borderId="17" xfId="174" applyNumberFormat="1" applyFont="1" applyFill="1" applyBorder="1" applyAlignment="1">
      <alignment horizontal="center" vertical="center"/>
      <protection/>
    </xf>
    <xf numFmtId="0" fontId="6" fillId="0" borderId="17" xfId="81" applyFont="1" applyBorder="1" applyAlignment="1">
      <alignment horizontal="center"/>
      <protection/>
    </xf>
    <xf numFmtId="0" fontId="81" fillId="0" borderId="24" xfId="58" applyFont="1" applyBorder="1" applyAlignment="1">
      <alignment horizontal="left" indent="1"/>
      <protection/>
    </xf>
    <xf numFmtId="0" fontId="0" fillId="0" borderId="0" xfId="58" applyBorder="1">
      <alignment/>
      <protection/>
    </xf>
    <xf numFmtId="1" fontId="6" fillId="0" borderId="22" xfId="81" applyNumberFormat="1" applyFont="1" applyBorder="1" applyAlignment="1">
      <alignment horizontal="center" vertical="center"/>
      <protection/>
    </xf>
    <xf numFmtId="0" fontId="4" fillId="0" borderId="25" xfId="174" applyFont="1" applyFill="1" applyBorder="1" applyAlignment="1">
      <alignment horizontal="center" vertical="center" textRotation="90"/>
      <protection/>
    </xf>
    <xf numFmtId="0" fontId="4" fillId="0" borderId="13" xfId="174" applyFont="1" applyFill="1" applyBorder="1" applyAlignment="1">
      <alignment horizontal="center" vertical="center"/>
      <protection/>
    </xf>
    <xf numFmtId="0" fontId="4" fillId="0" borderId="26" xfId="174" applyFont="1" applyFill="1" applyBorder="1" applyAlignment="1">
      <alignment horizontal="center" vertical="center" textRotation="90"/>
      <protection/>
    </xf>
    <xf numFmtId="1" fontId="6" fillId="0" borderId="23" xfId="81" applyNumberFormat="1" applyFont="1" applyBorder="1" applyAlignment="1">
      <alignment horizontal="center" vertical="center"/>
      <protection/>
    </xf>
    <xf numFmtId="0" fontId="6" fillId="0" borderId="17" xfId="81" applyFont="1" applyBorder="1" applyAlignment="1">
      <alignment horizontal="left" indent="1"/>
      <protection/>
    </xf>
    <xf numFmtId="14" fontId="6" fillId="0" borderId="17" xfId="81" applyNumberFormat="1" applyFont="1" applyBorder="1" applyAlignment="1">
      <alignment horizontal="left" indent="1"/>
      <protection/>
    </xf>
    <xf numFmtId="0" fontId="6" fillId="0" borderId="17" xfId="81" applyFont="1" applyBorder="1">
      <alignment/>
      <protection/>
    </xf>
    <xf numFmtId="0" fontId="6" fillId="0" borderId="17" xfId="81" applyFont="1" applyBorder="1" applyAlignment="1">
      <alignment/>
      <protection/>
    </xf>
    <xf numFmtId="0" fontId="6" fillId="34" borderId="16" xfId="174" applyFont="1" applyFill="1" applyBorder="1" applyAlignment="1">
      <alignment horizontal="center" vertical="center" wrapText="1"/>
      <protection/>
    </xf>
    <xf numFmtId="1" fontId="6" fillId="0" borderId="17" xfId="174" applyNumberFormat="1" applyFont="1" applyFill="1" applyBorder="1" applyAlignment="1">
      <alignment horizontal="center" vertical="center" wrapText="1"/>
      <protection/>
    </xf>
    <xf numFmtId="0" fontId="11" fillId="0" borderId="24" xfId="81" applyFont="1" applyBorder="1" applyAlignment="1">
      <alignment horizontal="left" indent="1"/>
      <protection/>
    </xf>
    <xf numFmtId="0" fontId="6" fillId="34" borderId="17" xfId="174" applyFont="1" applyFill="1" applyBorder="1" applyAlignment="1">
      <alignment horizontal="center" vertical="center" wrapText="1"/>
      <protection/>
    </xf>
    <xf numFmtId="0" fontId="82" fillId="0" borderId="0" xfId="58" applyFont="1">
      <alignment/>
      <protection/>
    </xf>
    <xf numFmtId="0" fontId="83" fillId="0" borderId="0" xfId="58" applyFont="1">
      <alignment/>
      <protection/>
    </xf>
    <xf numFmtId="14" fontId="83" fillId="0" borderId="0" xfId="58" applyNumberFormat="1" applyFont="1" applyAlignment="1">
      <alignment horizontal="left" indent="1"/>
      <protection/>
    </xf>
    <xf numFmtId="1" fontId="83" fillId="0" borderId="0" xfId="58" applyNumberFormat="1" applyFont="1">
      <alignment/>
      <protection/>
    </xf>
    <xf numFmtId="0" fontId="84" fillId="0" borderId="0" xfId="58" applyFont="1">
      <alignment/>
      <protection/>
    </xf>
    <xf numFmtId="0" fontId="85" fillId="0" borderId="27" xfId="127" applyFont="1" applyBorder="1">
      <alignment/>
      <protection/>
    </xf>
    <xf numFmtId="0" fontId="85" fillId="0" borderId="27" xfId="127" applyFont="1" applyBorder="1" applyAlignment="1">
      <alignment horizontal="left" indent="1"/>
      <protection/>
    </xf>
    <xf numFmtId="14" fontId="85" fillId="0" borderId="0" xfId="127" applyNumberFormat="1" applyFont="1" applyAlignment="1">
      <alignment/>
      <protection/>
    </xf>
    <xf numFmtId="0" fontId="85" fillId="0" borderId="0" xfId="127" applyFont="1" applyAlignment="1">
      <alignment horizontal="left"/>
      <protection/>
    </xf>
    <xf numFmtId="2" fontId="85" fillId="0" borderId="0" xfId="127" applyNumberFormat="1" applyFont="1" applyAlignment="1">
      <alignment horizontal="center" vertical="center"/>
      <protection/>
    </xf>
    <xf numFmtId="0" fontId="85" fillId="0" borderId="0" xfId="127" applyFont="1" applyAlignment="1">
      <alignment horizontal="center" vertical="center"/>
      <protection/>
    </xf>
    <xf numFmtId="0" fontId="85" fillId="0" borderId="0" xfId="127" applyFont="1" applyAlignment="1">
      <alignment horizontal="left" indent="1"/>
      <protection/>
    </xf>
    <xf numFmtId="1" fontId="19" fillId="33" borderId="28" xfId="144" applyNumberFormat="1" applyFont="1" applyFill="1" applyBorder="1" applyAlignment="1">
      <alignment horizontal="center" vertical="center"/>
      <protection/>
    </xf>
    <xf numFmtId="1" fontId="19" fillId="33" borderId="29" xfId="144" applyNumberFormat="1" applyFont="1" applyFill="1" applyBorder="1" applyAlignment="1">
      <alignment horizontal="center" vertical="center"/>
      <protection/>
    </xf>
    <xf numFmtId="0" fontId="17" fillId="0" borderId="30" xfId="125" applyFont="1" applyFill="1" applyBorder="1" applyAlignment="1">
      <alignment vertical="center"/>
      <protection/>
    </xf>
    <xf numFmtId="0" fontId="17" fillId="0" borderId="31" xfId="125" applyFont="1" applyFill="1" applyBorder="1" applyAlignment="1">
      <alignment vertical="center"/>
      <protection/>
    </xf>
    <xf numFmtId="14" fontId="17" fillId="0" borderId="31" xfId="125" applyNumberFormat="1" applyFont="1" applyFill="1" applyBorder="1" applyAlignment="1">
      <alignment vertical="center"/>
      <protection/>
    </xf>
    <xf numFmtId="0" fontId="17" fillId="0" borderId="31" xfId="125" applyFont="1" applyFill="1" applyBorder="1" applyAlignment="1">
      <alignment horizontal="left" vertical="center"/>
      <protection/>
    </xf>
    <xf numFmtId="2" fontId="17" fillId="0" borderId="31" xfId="125" applyNumberFormat="1" applyFont="1" applyFill="1" applyBorder="1" applyAlignment="1">
      <alignment vertical="center"/>
      <protection/>
    </xf>
    <xf numFmtId="0" fontId="17" fillId="0" borderId="32" xfId="125" applyFont="1" applyFill="1" applyBorder="1" applyAlignment="1">
      <alignment vertical="center"/>
      <protection/>
    </xf>
    <xf numFmtId="0" fontId="85" fillId="0" borderId="22" xfId="58" applyFont="1" applyBorder="1" applyAlignment="1">
      <alignment horizontal="center" vertical="center"/>
      <protection/>
    </xf>
    <xf numFmtId="0" fontId="85" fillId="0" borderId="23" xfId="58" applyFont="1" applyBorder="1" applyAlignment="1">
      <alignment horizontal="center" vertical="center"/>
      <protection/>
    </xf>
    <xf numFmtId="0" fontId="85" fillId="0" borderId="17" xfId="58" applyFont="1" applyBorder="1" applyAlignment="1">
      <alignment horizontal="left" indent="1"/>
      <protection/>
    </xf>
    <xf numFmtId="14" fontId="85" fillId="0" borderId="17" xfId="58" applyNumberFormat="1" applyFont="1" applyBorder="1" applyAlignment="1">
      <alignment horizontal="right"/>
      <protection/>
    </xf>
    <xf numFmtId="14" fontId="85" fillId="0" borderId="17" xfId="58" applyNumberFormat="1" applyFont="1" applyBorder="1" applyAlignment="1">
      <alignment horizontal="left"/>
      <protection/>
    </xf>
    <xf numFmtId="0" fontId="85" fillId="0" borderId="17" xfId="58" applyFont="1" applyBorder="1">
      <alignment/>
      <protection/>
    </xf>
    <xf numFmtId="2" fontId="15" fillId="0" borderId="16" xfId="125" applyNumberFormat="1" applyFont="1" applyFill="1" applyBorder="1" applyAlignment="1">
      <alignment horizontal="center" vertical="center"/>
      <protection/>
    </xf>
    <xf numFmtId="0" fontId="15" fillId="33" borderId="16" xfId="125" applyFont="1" applyFill="1" applyBorder="1" applyAlignment="1">
      <alignment horizontal="center" vertical="center"/>
      <protection/>
    </xf>
    <xf numFmtId="0" fontId="85" fillId="0" borderId="17" xfId="58" applyFont="1" applyBorder="1" applyAlignment="1">
      <alignment horizontal="center"/>
      <protection/>
    </xf>
    <xf numFmtId="0" fontId="85" fillId="0" borderId="24" xfId="58" applyFont="1" applyBorder="1" applyAlignment="1">
      <alignment/>
      <protection/>
    </xf>
    <xf numFmtId="2" fontId="15" fillId="33" borderId="16" xfId="125" applyNumberFormat="1" applyFont="1" applyFill="1" applyBorder="1" applyAlignment="1">
      <alignment horizontal="center" vertical="center"/>
      <protection/>
    </xf>
    <xf numFmtId="0" fontId="80" fillId="0" borderId="16" xfId="58" applyFont="1" applyBorder="1" applyAlignment="1">
      <alignment horizontal="center"/>
      <protection/>
    </xf>
    <xf numFmtId="0" fontId="80" fillId="0" borderId="17" xfId="58" applyFont="1" applyBorder="1" applyAlignment="1">
      <alignment horizontal="center"/>
      <protection/>
    </xf>
    <xf numFmtId="0" fontId="85" fillId="0" borderId="22" xfId="58" applyFont="1" applyBorder="1" applyAlignment="1">
      <alignment horizontal="left" indent="1"/>
      <protection/>
    </xf>
    <xf numFmtId="0" fontId="85" fillId="0" borderId="23" xfId="58" applyFont="1" applyBorder="1" applyAlignment="1">
      <alignment horizontal="left" indent="1"/>
      <protection/>
    </xf>
    <xf numFmtId="0" fontId="15" fillId="0" borderId="16" xfId="125" applyFont="1" applyFill="1" applyBorder="1" applyAlignment="1">
      <alignment horizontal="center" vertical="center"/>
      <protection/>
    </xf>
    <xf numFmtId="2" fontId="15" fillId="0" borderId="17" xfId="125" applyNumberFormat="1" applyFont="1" applyFill="1" applyBorder="1" applyAlignment="1">
      <alignment horizontal="center" vertical="center"/>
      <protection/>
    </xf>
    <xf numFmtId="2" fontId="8" fillId="0" borderId="16" xfId="125" applyNumberFormat="1" applyFont="1" applyFill="1" applyBorder="1" applyAlignment="1">
      <alignment horizontal="center" vertical="center"/>
      <protection/>
    </xf>
    <xf numFmtId="0" fontId="19" fillId="0" borderId="16" xfId="125" applyFont="1" applyFill="1" applyBorder="1" applyAlignment="1">
      <alignment horizontal="center" vertical="center"/>
      <protection/>
    </xf>
    <xf numFmtId="0" fontId="19" fillId="0" borderId="24" xfId="81" applyFont="1" applyBorder="1" applyAlignment="1">
      <alignment/>
      <protection/>
    </xf>
    <xf numFmtId="0" fontId="19" fillId="33" borderId="16" xfId="125" applyFont="1" applyFill="1" applyBorder="1" applyAlignment="1">
      <alignment horizontal="center" vertical="center"/>
      <protection/>
    </xf>
    <xf numFmtId="0" fontId="15" fillId="0" borderId="17" xfId="125" applyFont="1" applyFill="1" applyBorder="1" applyAlignment="1">
      <alignment horizontal="center" vertical="center"/>
      <protection/>
    </xf>
    <xf numFmtId="0" fontId="19" fillId="0" borderId="17" xfId="81" applyFont="1" applyBorder="1" applyAlignment="1">
      <alignment horizontal="left" indent="1"/>
      <protection/>
    </xf>
    <xf numFmtId="14" fontId="19" fillId="0" borderId="17" xfId="81" applyNumberFormat="1" applyFont="1" applyBorder="1" applyAlignment="1">
      <alignment horizontal="right" vertical="center"/>
      <protection/>
    </xf>
    <xf numFmtId="14" fontId="19" fillId="0" borderId="17" xfId="81" applyNumberFormat="1" applyFont="1" applyBorder="1" applyAlignment="1">
      <alignment horizontal="left" vertical="center"/>
      <protection/>
    </xf>
    <xf numFmtId="0" fontId="19" fillId="0" borderId="17" xfId="81" applyFont="1" applyBorder="1" applyAlignment="1">
      <alignment horizontal="left" vertical="center"/>
      <protection/>
    </xf>
    <xf numFmtId="0" fontId="19" fillId="0" borderId="17" xfId="81" applyFont="1" applyBorder="1" applyAlignment="1">
      <alignment horizontal="center" vertical="center"/>
      <protection/>
    </xf>
    <xf numFmtId="0" fontId="0" fillId="0" borderId="16" xfId="58" applyFont="1" applyBorder="1" applyAlignment="1">
      <alignment horizontal="center" vertical="center"/>
      <protection/>
    </xf>
    <xf numFmtId="2" fontId="15" fillId="0" borderId="0" xfId="125" applyNumberFormat="1" applyFont="1" applyFill="1" applyBorder="1" applyAlignment="1">
      <alignment horizontal="center" vertical="center"/>
      <protection/>
    </xf>
    <xf numFmtId="0" fontId="0" fillId="0" borderId="16" xfId="58" applyFont="1" applyBorder="1" applyAlignment="1">
      <alignment horizontal="center"/>
      <protection/>
    </xf>
    <xf numFmtId="0" fontId="0" fillId="0" borderId="0" xfId="58" applyFont="1">
      <alignment/>
      <protection/>
    </xf>
    <xf numFmtId="2" fontId="81" fillId="0" borderId="0" xfId="58" applyNumberFormat="1" applyFont="1">
      <alignment/>
      <protection/>
    </xf>
    <xf numFmtId="2" fontId="85" fillId="0" borderId="0" xfId="58" applyNumberFormat="1" applyFont="1">
      <alignment/>
      <protection/>
    </xf>
    <xf numFmtId="0" fontId="85" fillId="0" borderId="0" xfId="58" applyFont="1">
      <alignment/>
      <protection/>
    </xf>
    <xf numFmtId="14" fontId="85" fillId="0" borderId="0" xfId="58" applyNumberFormat="1" applyFont="1">
      <alignment/>
      <protection/>
    </xf>
    <xf numFmtId="0" fontId="83" fillId="0" borderId="0" xfId="170" applyFont="1">
      <alignment/>
      <protection/>
    </xf>
    <xf numFmtId="14" fontId="83" fillId="0" borderId="0" xfId="170" applyNumberFormat="1" applyFont="1">
      <alignment/>
      <protection/>
    </xf>
    <xf numFmtId="0" fontId="83" fillId="0" borderId="0" xfId="170" applyFont="1" applyAlignment="1">
      <alignment horizontal="left" indent="1"/>
      <protection/>
    </xf>
    <xf numFmtId="164" fontId="83" fillId="0" borderId="0" xfId="170" applyNumberFormat="1" applyFont="1" applyAlignment="1">
      <alignment horizontal="center"/>
      <protection/>
    </xf>
    <xf numFmtId="164" fontId="83" fillId="0" borderId="0" xfId="170" applyNumberFormat="1" applyFont="1">
      <alignment/>
      <protection/>
    </xf>
    <xf numFmtId="49" fontId="83" fillId="0" borderId="0" xfId="170" applyNumberFormat="1" applyFont="1">
      <alignment/>
      <protection/>
    </xf>
    <xf numFmtId="0" fontId="83" fillId="0" borderId="33" xfId="0" applyFont="1" applyBorder="1" applyAlignment="1">
      <alignment horizontal="center" vertical="center"/>
    </xf>
    <xf numFmtId="0" fontId="83" fillId="0" borderId="34" xfId="0" applyFont="1" applyBorder="1" applyAlignment="1">
      <alignment horizontal="center" vertical="center"/>
    </xf>
    <xf numFmtId="0" fontId="83" fillId="0" borderId="35" xfId="0" applyFont="1" applyBorder="1" applyAlignment="1">
      <alignment horizontal="left" indent="1"/>
    </xf>
    <xf numFmtId="14" fontId="83" fillId="0" borderId="35" xfId="0" applyNumberFormat="1" applyFont="1" applyBorder="1" applyAlignment="1">
      <alignment horizontal="right"/>
    </xf>
    <xf numFmtId="0" fontId="83" fillId="0" borderId="35" xfId="0" applyFont="1" applyBorder="1" applyAlignment="1">
      <alignment/>
    </xf>
    <xf numFmtId="0" fontId="26" fillId="0" borderId="35" xfId="81" applyFont="1" applyBorder="1" applyAlignment="1">
      <alignment vertical="center"/>
      <protection/>
    </xf>
    <xf numFmtId="2" fontId="12" fillId="0" borderId="35" xfId="125" applyNumberFormat="1" applyFont="1" applyFill="1" applyBorder="1" applyAlignment="1">
      <alignment horizontal="center" vertical="center"/>
      <protection/>
    </xf>
    <xf numFmtId="0" fontId="12" fillId="0" borderId="35" xfId="125" applyFont="1" applyFill="1" applyBorder="1" applyAlignment="1">
      <alignment horizontal="center" vertical="center"/>
      <protection/>
    </xf>
    <xf numFmtId="0" fontId="26" fillId="0" borderId="35" xfId="81" applyFont="1" applyBorder="1" applyAlignment="1">
      <alignment horizontal="center"/>
      <protection/>
    </xf>
    <xf numFmtId="0" fontId="83" fillId="0" borderId="36" xfId="0" applyFont="1" applyBorder="1" applyAlignment="1">
      <alignment horizontal="left" indent="1"/>
    </xf>
    <xf numFmtId="0" fontId="83" fillId="0" borderId="22" xfId="0" applyFont="1" applyBorder="1" applyAlignment="1">
      <alignment horizontal="center" vertical="center"/>
    </xf>
    <xf numFmtId="0" fontId="83" fillId="0" borderId="23" xfId="0" applyFont="1" applyBorder="1" applyAlignment="1">
      <alignment horizontal="center" vertical="center"/>
    </xf>
    <xf numFmtId="0" fontId="83" fillId="0" borderId="17" xfId="0" applyFont="1" applyBorder="1" applyAlignment="1">
      <alignment horizontal="left" indent="1"/>
    </xf>
    <xf numFmtId="14" fontId="83" fillId="0" borderId="17" xfId="0" applyNumberFormat="1" applyFont="1" applyBorder="1" applyAlignment="1">
      <alignment horizontal="right"/>
    </xf>
    <xf numFmtId="0" fontId="83" fillId="0" borderId="17" xfId="0" applyFont="1" applyBorder="1" applyAlignment="1">
      <alignment/>
    </xf>
    <xf numFmtId="0" fontId="26" fillId="0" borderId="17" xfId="81" applyFont="1" applyBorder="1" applyAlignment="1">
      <alignment vertical="center"/>
      <protection/>
    </xf>
    <xf numFmtId="2" fontId="12" fillId="0" borderId="17" xfId="125" applyNumberFormat="1" applyFont="1" applyFill="1" applyBorder="1" applyAlignment="1">
      <alignment horizontal="center" vertical="center"/>
      <protection/>
    </xf>
    <xf numFmtId="0" fontId="12" fillId="0" borderId="17" xfId="125" applyFont="1" applyFill="1" applyBorder="1" applyAlignment="1">
      <alignment horizontal="center" vertical="center"/>
      <protection/>
    </xf>
    <xf numFmtId="0" fontId="26" fillId="0" borderId="17" xfId="81" applyFont="1" applyBorder="1" applyAlignment="1">
      <alignment horizontal="center"/>
      <protection/>
    </xf>
    <xf numFmtId="0" fontId="83" fillId="0" borderId="24" xfId="0" applyFont="1" applyBorder="1" applyAlignment="1">
      <alignment horizontal="left" indent="1"/>
    </xf>
    <xf numFmtId="2" fontId="26" fillId="0" borderId="17" xfId="144" applyNumberFormat="1" applyFont="1" applyBorder="1" applyAlignment="1">
      <alignment horizontal="center" vertical="center"/>
      <protection/>
    </xf>
    <xf numFmtId="2" fontId="12" fillId="0" borderId="17" xfId="125" applyNumberFormat="1" applyFont="1" applyFill="1" applyBorder="1" applyAlignment="1">
      <alignment horizontal="left" vertical="center" indent="1"/>
      <protection/>
    </xf>
    <xf numFmtId="0" fontId="84" fillId="0" borderId="24" xfId="0" applyFont="1" applyBorder="1" applyAlignment="1">
      <alignment/>
    </xf>
    <xf numFmtId="0" fontId="86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3" fillId="0" borderId="14" xfId="0" applyFont="1" applyBorder="1" applyAlignment="1">
      <alignment horizontal="center" vertical="center"/>
    </xf>
    <xf numFmtId="0" fontId="83" fillId="0" borderId="16" xfId="0" applyFont="1" applyBorder="1" applyAlignment="1">
      <alignment horizontal="center" vertical="center"/>
    </xf>
    <xf numFmtId="0" fontId="83" fillId="0" borderId="16" xfId="0" applyFont="1" applyBorder="1" applyAlignment="1">
      <alignment horizontal="left" indent="1"/>
    </xf>
    <xf numFmtId="14" fontId="83" fillId="0" borderId="16" xfId="0" applyNumberFormat="1" applyFont="1" applyBorder="1" applyAlignment="1">
      <alignment horizontal="right"/>
    </xf>
    <xf numFmtId="0" fontId="83" fillId="0" borderId="16" xfId="0" applyFont="1" applyBorder="1" applyAlignment="1">
      <alignment/>
    </xf>
    <xf numFmtId="0" fontId="26" fillId="0" borderId="16" xfId="81" applyFont="1" applyBorder="1" applyAlignment="1">
      <alignment vertical="center"/>
      <protection/>
    </xf>
    <xf numFmtId="2" fontId="26" fillId="0" borderId="16" xfId="144" applyNumberFormat="1" applyFont="1" applyBorder="1" applyAlignment="1">
      <alignment horizontal="center" vertical="center"/>
      <protection/>
    </xf>
    <xf numFmtId="0" fontId="80" fillId="0" borderId="16" xfId="0" applyFont="1" applyBorder="1" applyAlignment="1">
      <alignment horizontal="center"/>
    </xf>
    <xf numFmtId="49" fontId="26" fillId="0" borderId="16" xfId="125" applyNumberFormat="1" applyFont="1" applyFill="1" applyBorder="1" applyAlignment="1">
      <alignment horizontal="center" vertical="center"/>
      <protection/>
    </xf>
    <xf numFmtId="0" fontId="26" fillId="0" borderId="16" xfId="81" applyFont="1" applyBorder="1" applyAlignment="1">
      <alignment horizontal="center"/>
      <protection/>
    </xf>
    <xf numFmtId="0" fontId="83" fillId="0" borderId="18" xfId="0" applyFont="1" applyBorder="1" applyAlignment="1">
      <alignment horizontal="left" indent="1"/>
    </xf>
    <xf numFmtId="2" fontId="86" fillId="33" borderId="0" xfId="0" applyNumberFormat="1" applyFont="1" applyFill="1" applyBorder="1" applyAlignment="1">
      <alignment horizontal="center" vertical="center" wrapText="1"/>
    </xf>
    <xf numFmtId="2" fontId="12" fillId="0" borderId="16" xfId="125" applyNumberFormat="1" applyFont="1" applyFill="1" applyBorder="1" applyAlignment="1">
      <alignment horizontal="center" vertical="center"/>
      <protection/>
    </xf>
    <xf numFmtId="2" fontId="12" fillId="0" borderId="16" xfId="125" applyNumberFormat="1" applyFont="1" applyFill="1" applyBorder="1" applyAlignment="1">
      <alignment horizontal="left" vertical="center" indent="1"/>
      <protection/>
    </xf>
    <xf numFmtId="0" fontId="82" fillId="0" borderId="18" xfId="0" applyFont="1" applyBorder="1" applyAlignment="1">
      <alignment horizontal="left" indent="1"/>
    </xf>
    <xf numFmtId="164" fontId="12" fillId="0" borderId="16" xfId="125" applyNumberFormat="1" applyFont="1" applyFill="1" applyBorder="1" applyAlignment="1">
      <alignment horizontal="left" vertical="center" indent="1"/>
      <protection/>
    </xf>
    <xf numFmtId="0" fontId="28" fillId="0" borderId="16" xfId="174" applyFont="1" applyFill="1" applyBorder="1" applyAlignment="1">
      <alignment horizontal="center" vertical="center" wrapText="1"/>
      <protection/>
    </xf>
    <xf numFmtId="0" fontId="82" fillId="0" borderId="16" xfId="58" applyFont="1" applyBorder="1" applyAlignment="1">
      <alignment horizontal="left" indent="1"/>
      <protection/>
    </xf>
    <xf numFmtId="14" fontId="82" fillId="0" borderId="16" xfId="58" applyNumberFormat="1" applyFont="1" applyBorder="1" applyAlignment="1">
      <alignment horizontal="left" indent="1"/>
      <protection/>
    </xf>
    <xf numFmtId="0" fontId="82" fillId="0" borderId="16" xfId="58" applyFont="1" applyBorder="1" applyAlignment="1">
      <alignment/>
      <protection/>
    </xf>
    <xf numFmtId="0" fontId="28" fillId="0" borderId="16" xfId="81" applyFont="1" applyBorder="1" applyAlignment="1">
      <alignment vertical="center"/>
      <protection/>
    </xf>
    <xf numFmtId="0" fontId="28" fillId="0" borderId="16" xfId="81" applyFont="1" applyBorder="1" applyAlignment="1">
      <alignment horizontal="center"/>
      <protection/>
    </xf>
    <xf numFmtId="0" fontId="82" fillId="0" borderId="18" xfId="58" applyFont="1" applyBorder="1" applyAlignment="1">
      <alignment horizontal="left" indent="1"/>
      <protection/>
    </xf>
    <xf numFmtId="0" fontId="83" fillId="0" borderId="37" xfId="0" applyFont="1" applyBorder="1" applyAlignment="1">
      <alignment horizontal="center" vertical="center"/>
    </xf>
    <xf numFmtId="0" fontId="83" fillId="0" borderId="38" xfId="0" applyFont="1" applyBorder="1" applyAlignment="1">
      <alignment horizontal="center" vertical="center"/>
    </xf>
    <xf numFmtId="0" fontId="83" fillId="0" borderId="38" xfId="0" applyFont="1" applyBorder="1" applyAlignment="1">
      <alignment horizontal="left" indent="1"/>
    </xf>
    <xf numFmtId="14" fontId="83" fillId="0" borderId="38" xfId="0" applyNumberFormat="1" applyFont="1" applyBorder="1" applyAlignment="1">
      <alignment horizontal="right"/>
    </xf>
    <xf numFmtId="0" fontId="83" fillId="0" borderId="38" xfId="0" applyFont="1" applyBorder="1" applyAlignment="1">
      <alignment/>
    </xf>
    <xf numFmtId="0" fontId="26" fillId="0" borderId="38" xfId="81" applyFont="1" applyBorder="1" applyAlignment="1">
      <alignment vertical="center"/>
      <protection/>
    </xf>
    <xf numFmtId="2" fontId="26" fillId="0" borderId="38" xfId="144" applyNumberFormat="1" applyFont="1" applyBorder="1" applyAlignment="1">
      <alignment horizontal="center" vertical="center"/>
      <protection/>
    </xf>
    <xf numFmtId="164" fontId="12" fillId="0" borderId="38" xfId="125" applyNumberFormat="1" applyFont="1" applyFill="1" applyBorder="1" applyAlignment="1">
      <alignment horizontal="left" vertical="center" indent="1"/>
      <protection/>
    </xf>
    <xf numFmtId="49" fontId="26" fillId="0" borderId="38" xfId="125" applyNumberFormat="1" applyFont="1" applyFill="1" applyBorder="1" applyAlignment="1">
      <alignment horizontal="center" vertical="center"/>
      <protection/>
    </xf>
    <xf numFmtId="0" fontId="26" fillId="0" borderId="38" xfId="81" applyFont="1" applyBorder="1" applyAlignment="1">
      <alignment horizontal="center"/>
      <protection/>
    </xf>
    <xf numFmtId="0" fontId="83" fillId="0" borderId="39" xfId="0" applyFont="1" applyBorder="1" applyAlignment="1">
      <alignment horizontal="left" indent="1"/>
    </xf>
    <xf numFmtId="0" fontId="83" fillId="0" borderId="17" xfId="0" applyFont="1" applyBorder="1" applyAlignment="1">
      <alignment horizontal="center" vertical="center"/>
    </xf>
    <xf numFmtId="164" fontId="12" fillId="0" borderId="17" xfId="125" applyNumberFormat="1" applyFont="1" applyFill="1" applyBorder="1" applyAlignment="1">
      <alignment horizontal="left" vertical="center" indent="1"/>
      <protection/>
    </xf>
    <xf numFmtId="49" fontId="26" fillId="0" borderId="17" xfId="125" applyNumberFormat="1" applyFont="1" applyFill="1" applyBorder="1" applyAlignment="1">
      <alignment horizontal="center" vertical="center"/>
      <protection/>
    </xf>
    <xf numFmtId="0" fontId="26" fillId="33" borderId="17" xfId="81" applyFont="1" applyFill="1" applyBorder="1" applyAlignment="1">
      <alignment horizontal="left" indent="1"/>
      <protection/>
    </xf>
    <xf numFmtId="14" fontId="26" fillId="0" borderId="17" xfId="81" applyNumberFormat="1" applyFont="1" applyBorder="1" applyAlignment="1">
      <alignment horizontal="right"/>
      <protection/>
    </xf>
    <xf numFmtId="0" fontId="26" fillId="0" borderId="17" xfId="81" applyFont="1" applyBorder="1" applyAlignment="1">
      <alignment/>
      <protection/>
    </xf>
    <xf numFmtId="164" fontId="23" fillId="0" borderId="17" xfId="125" applyNumberFormat="1" applyFont="1" applyFill="1" applyBorder="1" applyAlignment="1">
      <alignment horizontal="center" vertical="center"/>
      <protection/>
    </xf>
    <xf numFmtId="0" fontId="26" fillId="0" borderId="24" xfId="81" applyFont="1" applyBorder="1" applyAlignment="1">
      <alignment horizontal="left" indent="1"/>
      <protection/>
    </xf>
    <xf numFmtId="0" fontId="80" fillId="0" borderId="17" xfId="0" applyFont="1" applyBorder="1" applyAlignment="1">
      <alignment horizontal="center"/>
    </xf>
    <xf numFmtId="0" fontId="26" fillId="0" borderId="17" xfId="81" applyFont="1" applyBorder="1" applyAlignment="1">
      <alignment horizontal="left" indent="1"/>
      <protection/>
    </xf>
    <xf numFmtId="14" fontId="26" fillId="0" borderId="17" xfId="81" applyNumberFormat="1" applyFont="1" applyBorder="1" applyAlignment="1">
      <alignment horizontal="right" vertical="center"/>
      <protection/>
    </xf>
    <xf numFmtId="0" fontId="26" fillId="0" borderId="22" xfId="81" applyFont="1" applyBorder="1" applyAlignment="1">
      <alignment horizontal="center" vertical="center"/>
      <protection/>
    </xf>
    <xf numFmtId="0" fontId="83" fillId="0" borderId="15" xfId="0" applyFont="1" applyBorder="1" applyAlignment="1">
      <alignment horizontal="center" vertical="center"/>
    </xf>
    <xf numFmtId="0" fontId="26" fillId="33" borderId="16" xfId="81" applyFont="1" applyFill="1" applyBorder="1" applyAlignment="1">
      <alignment horizontal="left" indent="1"/>
      <protection/>
    </xf>
    <xf numFmtId="14" fontId="26" fillId="0" borderId="16" xfId="81" applyNumberFormat="1" applyFont="1" applyBorder="1" applyAlignment="1">
      <alignment horizontal="right"/>
      <protection/>
    </xf>
    <xf numFmtId="0" fontId="26" fillId="0" borderId="16" xfId="81" applyFont="1" applyBorder="1" applyAlignment="1">
      <alignment/>
      <protection/>
    </xf>
    <xf numFmtId="164" fontId="23" fillId="0" borderId="16" xfId="125" applyNumberFormat="1" applyFont="1" applyFill="1" applyBorder="1" applyAlignment="1">
      <alignment horizontal="center" vertical="center"/>
      <protection/>
    </xf>
    <xf numFmtId="0" fontId="12" fillId="0" borderId="16" xfId="125" applyFont="1" applyFill="1" applyBorder="1" applyAlignment="1">
      <alignment horizontal="center" vertical="center"/>
      <protection/>
    </xf>
    <xf numFmtId="0" fontId="26" fillId="0" borderId="18" xfId="81" applyFont="1" applyBorder="1" applyAlignment="1">
      <alignment horizontal="left" indent="1"/>
      <protection/>
    </xf>
    <xf numFmtId="2" fontId="10" fillId="0" borderId="16" xfId="125" applyNumberFormat="1" applyFont="1" applyFill="1" applyBorder="1" applyAlignment="1">
      <alignment horizontal="center" vertical="center"/>
      <protection/>
    </xf>
    <xf numFmtId="14" fontId="26" fillId="0" borderId="17" xfId="43" applyNumberFormat="1" applyFont="1" applyBorder="1" applyAlignment="1">
      <alignment horizontal="right" vertical="center"/>
    </xf>
    <xf numFmtId="164" fontId="12" fillId="0" borderId="17" xfId="125" applyNumberFormat="1" applyFont="1" applyFill="1" applyBorder="1" applyAlignment="1">
      <alignment horizontal="center" vertical="center"/>
      <protection/>
    </xf>
    <xf numFmtId="0" fontId="82" fillId="0" borderId="17" xfId="0" applyFont="1" applyBorder="1" applyAlignment="1">
      <alignment horizontal="left" indent="1"/>
    </xf>
    <xf numFmtId="0" fontId="82" fillId="0" borderId="24" xfId="0" applyFont="1" applyBorder="1" applyAlignment="1">
      <alignment horizontal="left" indent="1"/>
    </xf>
    <xf numFmtId="0" fontId="83" fillId="0" borderId="22" xfId="0" applyFont="1" applyBorder="1" applyAlignment="1">
      <alignment horizontal="center"/>
    </xf>
    <xf numFmtId="0" fontId="83" fillId="0" borderId="23" xfId="0" applyFont="1" applyBorder="1" applyAlignment="1">
      <alignment horizontal="center"/>
    </xf>
    <xf numFmtId="0" fontId="82" fillId="0" borderId="17" xfId="0" applyFont="1" applyBorder="1" applyAlignment="1">
      <alignment/>
    </xf>
    <xf numFmtId="0" fontId="26" fillId="0" borderId="22" xfId="81" applyFont="1" applyBorder="1" applyAlignment="1">
      <alignment horizontal="center"/>
      <protection/>
    </xf>
    <xf numFmtId="0" fontId="26" fillId="0" borderId="23" xfId="81" applyFont="1" applyBorder="1" applyAlignment="1">
      <alignment horizontal="center"/>
      <protection/>
    </xf>
    <xf numFmtId="0" fontId="83" fillId="0" borderId="37" xfId="0" applyFont="1" applyBorder="1" applyAlignment="1">
      <alignment horizontal="center"/>
    </xf>
    <xf numFmtId="0" fontId="83" fillId="0" borderId="40" xfId="0" applyFont="1" applyBorder="1" applyAlignment="1">
      <alignment horizontal="center" vertical="center"/>
    </xf>
    <xf numFmtId="2" fontId="12" fillId="0" borderId="38" xfId="125" applyNumberFormat="1" applyFont="1" applyFill="1" applyBorder="1" applyAlignment="1">
      <alignment horizontal="center" vertical="center"/>
      <protection/>
    </xf>
    <xf numFmtId="164" fontId="23" fillId="0" borderId="38" xfId="125" applyNumberFormat="1" applyFont="1" applyFill="1" applyBorder="1" applyAlignment="1">
      <alignment horizontal="center" vertical="center"/>
      <protection/>
    </xf>
    <xf numFmtId="0" fontId="12" fillId="0" borderId="38" xfId="125" applyFont="1" applyFill="1" applyBorder="1" applyAlignment="1">
      <alignment horizontal="center" vertical="center"/>
      <protection/>
    </xf>
    <xf numFmtId="0" fontId="83" fillId="0" borderId="14" xfId="0" applyFont="1" applyBorder="1" applyAlignment="1">
      <alignment horizontal="center"/>
    </xf>
    <xf numFmtId="1" fontId="26" fillId="0" borderId="23" xfId="81" applyNumberFormat="1" applyFont="1" applyBorder="1" applyAlignment="1">
      <alignment horizontal="center" vertical="center"/>
      <protection/>
    </xf>
    <xf numFmtId="0" fontId="83" fillId="0" borderId="15" xfId="0" applyFont="1" applyBorder="1" applyAlignment="1">
      <alignment horizontal="left" indent="1"/>
    </xf>
    <xf numFmtId="0" fontId="83" fillId="0" borderId="14" xfId="0" applyFont="1" applyBorder="1" applyAlignment="1">
      <alignment horizontal="left" indent="1"/>
    </xf>
    <xf numFmtId="164" fontId="12" fillId="0" borderId="16" xfId="125" applyNumberFormat="1" applyFont="1" applyFill="1" applyBorder="1" applyAlignment="1">
      <alignment horizontal="center" vertical="center"/>
      <protection/>
    </xf>
    <xf numFmtId="164" fontId="12" fillId="0" borderId="35" xfId="125" applyNumberFormat="1" applyFont="1" applyFill="1" applyBorder="1" applyAlignment="1">
      <alignment horizontal="center" vertical="center"/>
      <protection/>
    </xf>
    <xf numFmtId="0" fontId="84" fillId="0" borderId="36" xfId="0" applyFont="1" applyBorder="1" applyAlignment="1">
      <alignment horizontal="left" indent="1"/>
    </xf>
    <xf numFmtId="0" fontId="28" fillId="0" borderId="16" xfId="81" applyFont="1" applyBorder="1" applyAlignment="1">
      <alignment horizontal="left" indent="1"/>
      <protection/>
    </xf>
    <xf numFmtId="0" fontId="26" fillId="0" borderId="16" xfId="81" applyFont="1" applyBorder="1" applyAlignment="1">
      <alignment horizontal="left" indent="1"/>
      <protection/>
    </xf>
    <xf numFmtId="0" fontId="83" fillId="0" borderId="0" xfId="0" applyFont="1" applyAlignment="1">
      <alignment/>
    </xf>
    <xf numFmtId="14" fontId="83" fillId="0" borderId="0" xfId="0" applyNumberFormat="1" applyFont="1" applyAlignment="1">
      <alignment/>
    </xf>
    <xf numFmtId="164" fontId="83" fillId="0" borderId="0" xfId="0" applyNumberFormat="1" applyFont="1" applyAlignment="1">
      <alignment/>
    </xf>
    <xf numFmtId="0" fontId="32" fillId="35" borderId="41" xfId="58" applyFont="1" applyFill="1" applyBorder="1" applyAlignment="1">
      <alignment horizontal="center" vertical="center" shrinkToFit="1"/>
      <protection/>
    </xf>
    <xf numFmtId="0" fontId="87" fillId="33" borderId="42" xfId="58" applyFont="1" applyFill="1" applyBorder="1" applyAlignment="1">
      <alignment horizontal="center" vertical="center" shrinkToFit="1"/>
      <protection/>
    </xf>
    <xf numFmtId="0" fontId="87" fillId="0" borderId="42" xfId="58" applyFont="1" applyFill="1" applyBorder="1" applyAlignment="1">
      <alignment horizontal="center" vertical="center" shrinkToFit="1"/>
      <protection/>
    </xf>
    <xf numFmtId="0" fontId="87" fillId="35" borderId="41" xfId="58" applyFont="1" applyFill="1" applyBorder="1" applyAlignment="1">
      <alignment horizontal="center" vertical="center" shrinkToFit="1"/>
      <protection/>
    </xf>
    <xf numFmtId="0" fontId="87" fillId="33" borderId="41" xfId="58" applyFont="1" applyFill="1" applyBorder="1" applyAlignment="1">
      <alignment horizontal="center" vertical="center" shrinkToFit="1"/>
      <protection/>
    </xf>
    <xf numFmtId="0" fontId="88" fillId="0" borderId="42" xfId="58" applyFont="1" applyBorder="1" applyAlignment="1">
      <alignment horizontal="center" vertical="center" shrinkToFit="1"/>
      <protection/>
    </xf>
    <xf numFmtId="0" fontId="34" fillId="35" borderId="43" xfId="58" applyFont="1" applyFill="1" applyBorder="1" applyAlignment="1">
      <alignment horizontal="center" vertical="center" textRotation="90" shrinkToFit="1"/>
      <protection/>
    </xf>
    <xf numFmtId="0" fontId="88" fillId="33" borderId="44" xfId="58" applyFont="1" applyFill="1" applyBorder="1" applyAlignment="1">
      <alignment horizontal="center" vertical="center" textRotation="90" shrinkToFit="1"/>
      <protection/>
    </xf>
    <xf numFmtId="0" fontId="34" fillId="35" borderId="44" xfId="58" applyFont="1" applyFill="1" applyBorder="1" applyAlignment="1">
      <alignment horizontal="center" vertical="center" textRotation="90" shrinkToFit="1"/>
      <protection/>
    </xf>
    <xf numFmtId="0" fontId="88" fillId="0" borderId="44" xfId="58" applyFont="1" applyFill="1" applyBorder="1" applyAlignment="1">
      <alignment horizontal="center" vertical="center" textRotation="90" shrinkToFit="1"/>
      <protection/>
    </xf>
    <xf numFmtId="0" fontId="88" fillId="35" borderId="44" xfId="58" applyFont="1" applyFill="1" applyBorder="1" applyAlignment="1">
      <alignment horizontal="center" vertical="center" textRotation="90" shrinkToFit="1"/>
      <protection/>
    </xf>
    <xf numFmtId="0" fontId="88" fillId="0" borderId="44" xfId="58" applyFont="1" applyBorder="1" applyAlignment="1">
      <alignment horizontal="center" vertical="center" textRotation="90" shrinkToFit="1"/>
      <protection/>
    </xf>
    <xf numFmtId="0" fontId="89" fillId="0" borderId="0" xfId="58" applyFont="1" applyAlignment="1">
      <alignment horizontal="center" vertical="center" textRotation="90"/>
      <protection/>
    </xf>
    <xf numFmtId="0" fontId="90" fillId="0" borderId="0" xfId="58" applyFont="1" applyAlignment="1">
      <alignment horizontal="center" vertical="center" textRotation="90"/>
      <protection/>
    </xf>
    <xf numFmtId="1" fontId="39" fillId="35" borderId="45" xfId="58" applyNumberFormat="1" applyFont="1" applyFill="1" applyBorder="1" applyAlignment="1">
      <alignment horizontal="center" vertical="center" shrinkToFit="1"/>
      <protection/>
    </xf>
    <xf numFmtId="1" fontId="39" fillId="33" borderId="45" xfId="58" applyNumberFormat="1" applyFont="1" applyFill="1" applyBorder="1" applyAlignment="1">
      <alignment horizontal="center" vertical="center" shrinkToFit="1"/>
      <protection/>
    </xf>
    <xf numFmtId="1" fontId="39" fillId="35" borderId="46" xfId="58" applyNumberFormat="1" applyFont="1" applyFill="1" applyBorder="1" applyAlignment="1">
      <alignment horizontal="center" vertical="center" shrinkToFit="1"/>
      <protection/>
    </xf>
    <xf numFmtId="1" fontId="90" fillId="33" borderId="46" xfId="58" applyNumberFormat="1" applyFont="1" applyFill="1" applyBorder="1" applyAlignment="1">
      <alignment horizontal="center" vertical="center" shrinkToFit="1"/>
      <protection/>
    </xf>
    <xf numFmtId="1" fontId="90" fillId="35" borderId="46" xfId="58" applyNumberFormat="1" applyFont="1" applyFill="1" applyBorder="1" applyAlignment="1">
      <alignment horizontal="center" vertical="center" shrinkToFit="1"/>
      <protection/>
    </xf>
    <xf numFmtId="1" fontId="90" fillId="36" borderId="46" xfId="58" applyNumberFormat="1" applyFont="1" applyFill="1" applyBorder="1" applyAlignment="1">
      <alignment horizontal="center" vertical="center" shrinkToFit="1"/>
      <protection/>
    </xf>
    <xf numFmtId="1" fontId="91" fillId="0" borderId="47" xfId="58" applyNumberFormat="1" applyFont="1" applyBorder="1" applyAlignment="1">
      <alignment horizontal="center" vertical="center" shrinkToFit="1"/>
      <protection/>
    </xf>
    <xf numFmtId="1" fontId="39" fillId="35" borderId="41" xfId="58" applyNumberFormat="1" applyFont="1" applyFill="1" applyBorder="1" applyAlignment="1">
      <alignment horizontal="center" vertical="center" shrinkToFit="1"/>
      <protection/>
    </xf>
    <xf numFmtId="1" fontId="39" fillId="33" borderId="41" xfId="58" applyNumberFormat="1" applyFont="1" applyFill="1" applyBorder="1" applyAlignment="1">
      <alignment horizontal="center" vertical="center" shrinkToFit="1"/>
      <protection/>
    </xf>
    <xf numFmtId="1" fontId="39" fillId="35" borderId="42" xfId="58" applyNumberFormat="1" applyFont="1" applyFill="1" applyBorder="1" applyAlignment="1">
      <alignment horizontal="center" vertical="center" shrinkToFit="1"/>
      <protection/>
    </xf>
    <xf numFmtId="1" fontId="90" fillId="33" borderId="42" xfId="58" applyNumberFormat="1" applyFont="1" applyFill="1" applyBorder="1" applyAlignment="1">
      <alignment horizontal="center" vertical="center" shrinkToFit="1"/>
      <protection/>
    </xf>
    <xf numFmtId="1" fontId="90" fillId="35" borderId="42" xfId="58" applyNumberFormat="1" applyFont="1" applyFill="1" applyBorder="1" applyAlignment="1">
      <alignment horizontal="center" vertical="center" shrinkToFit="1"/>
      <protection/>
    </xf>
    <xf numFmtId="0" fontId="91" fillId="0" borderId="48" xfId="58" applyFont="1" applyBorder="1" applyAlignment="1">
      <alignment horizontal="center" vertical="center" shrinkToFit="1"/>
      <protection/>
    </xf>
    <xf numFmtId="1" fontId="39" fillId="35" borderId="43" xfId="58" applyNumberFormat="1" applyFont="1" applyFill="1" applyBorder="1" applyAlignment="1">
      <alignment horizontal="center" vertical="center" shrinkToFit="1"/>
      <protection/>
    </xf>
    <xf numFmtId="1" fontId="39" fillId="33" borderId="43" xfId="58" applyNumberFormat="1" applyFont="1" applyFill="1" applyBorder="1" applyAlignment="1">
      <alignment horizontal="center" vertical="center" shrinkToFit="1"/>
      <protection/>
    </xf>
    <xf numFmtId="1" fontId="39" fillId="35" borderId="44" xfId="58" applyNumberFormat="1" applyFont="1" applyFill="1" applyBorder="1" applyAlignment="1">
      <alignment horizontal="center" vertical="center" shrinkToFit="1"/>
      <protection/>
    </xf>
    <xf numFmtId="1" fontId="90" fillId="33" borderId="44" xfId="58" applyNumberFormat="1" applyFont="1" applyFill="1" applyBorder="1" applyAlignment="1">
      <alignment horizontal="center" vertical="center" shrinkToFit="1"/>
      <protection/>
    </xf>
    <xf numFmtId="1" fontId="90" fillId="35" borderId="44" xfId="58" applyNumberFormat="1" applyFont="1" applyFill="1" applyBorder="1" applyAlignment="1">
      <alignment horizontal="center" vertical="center" shrinkToFit="1"/>
      <protection/>
    </xf>
    <xf numFmtId="0" fontId="91" fillId="0" borderId="49" xfId="58" applyFont="1" applyBorder="1" applyAlignment="1">
      <alignment horizontal="center" vertical="center" shrinkToFit="1"/>
      <protection/>
    </xf>
    <xf numFmtId="1" fontId="39" fillId="35" borderId="50" xfId="58" applyNumberFormat="1" applyFont="1" applyFill="1" applyBorder="1" applyAlignment="1">
      <alignment horizontal="center" vertical="center" shrinkToFit="1"/>
      <protection/>
    </xf>
    <xf numFmtId="1" fontId="39" fillId="33" borderId="50" xfId="58" applyNumberFormat="1" applyFont="1" applyFill="1" applyBorder="1" applyAlignment="1">
      <alignment horizontal="center" vertical="center" shrinkToFit="1"/>
      <protection/>
    </xf>
    <xf numFmtId="1" fontId="39" fillId="35" borderId="51" xfId="58" applyNumberFormat="1" applyFont="1" applyFill="1" applyBorder="1" applyAlignment="1">
      <alignment horizontal="center" vertical="center" shrinkToFit="1"/>
      <protection/>
    </xf>
    <xf numFmtId="1" fontId="90" fillId="33" borderId="51" xfId="58" applyNumberFormat="1" applyFont="1" applyFill="1" applyBorder="1" applyAlignment="1">
      <alignment horizontal="center" vertical="center" shrinkToFit="1"/>
      <protection/>
    </xf>
    <xf numFmtId="1" fontId="90" fillId="35" borderId="51" xfId="58" applyNumberFormat="1" applyFont="1" applyFill="1" applyBorder="1" applyAlignment="1">
      <alignment horizontal="center" vertical="center" shrinkToFit="1"/>
      <protection/>
    </xf>
    <xf numFmtId="1" fontId="39" fillId="33" borderId="51" xfId="58" applyNumberFormat="1" applyFont="1" applyFill="1" applyBorder="1" applyAlignment="1">
      <alignment horizontal="center" vertical="center" shrinkToFit="1"/>
      <protection/>
    </xf>
    <xf numFmtId="0" fontId="0" fillId="0" borderId="0" xfId="58" applyAlignment="1">
      <alignment wrapText="1"/>
      <protection/>
    </xf>
    <xf numFmtId="0" fontId="0" fillId="35" borderId="0" xfId="58" applyFill="1">
      <alignment/>
      <protection/>
    </xf>
    <xf numFmtId="0" fontId="0" fillId="33" borderId="0" xfId="58" applyFill="1">
      <alignment/>
      <protection/>
    </xf>
    <xf numFmtId="0" fontId="0" fillId="0" borderId="0" xfId="58" applyFill="1">
      <alignment/>
      <protection/>
    </xf>
    <xf numFmtId="0" fontId="83" fillId="0" borderId="0" xfId="151" applyFont="1">
      <alignment/>
      <protection/>
    </xf>
    <xf numFmtId="0" fontId="83" fillId="0" borderId="0" xfId="151" applyFont="1" applyAlignment="1">
      <alignment horizontal="center" wrapText="1"/>
      <protection/>
    </xf>
    <xf numFmtId="0" fontId="83" fillId="0" borderId="0" xfId="151" applyFont="1" applyAlignment="1">
      <alignment horizontal="left" wrapText="1"/>
      <protection/>
    </xf>
    <xf numFmtId="1" fontId="83" fillId="0" borderId="0" xfId="151" applyNumberFormat="1" applyFont="1">
      <alignment/>
      <protection/>
    </xf>
    <xf numFmtId="0" fontId="83" fillId="0" borderId="52" xfId="151" applyFont="1" applyBorder="1" applyAlignment="1">
      <alignment vertical="center" textRotation="90" wrapText="1"/>
      <protection/>
    </xf>
    <xf numFmtId="0" fontId="83" fillId="0" borderId="13" xfId="151" applyFont="1" applyBorder="1" applyAlignment="1">
      <alignment horizontal="center" vertical="center" textRotation="90" wrapText="1"/>
      <protection/>
    </xf>
    <xf numFmtId="0" fontId="83" fillId="0" borderId="13" xfId="151" applyFont="1" applyBorder="1" applyAlignment="1">
      <alignment horizontal="center" vertical="center" wrapText="1"/>
      <protection/>
    </xf>
    <xf numFmtId="2" fontId="83" fillId="0" borderId="13" xfId="151" applyNumberFormat="1" applyFont="1" applyBorder="1" applyAlignment="1">
      <alignment horizontal="center" vertical="center" textRotation="90" wrapText="1"/>
      <protection/>
    </xf>
    <xf numFmtId="1" fontId="83" fillId="0" borderId="13" xfId="151" applyNumberFormat="1" applyFont="1" applyBorder="1" applyAlignment="1">
      <alignment horizontal="center" vertical="center" textRotation="90" wrapText="1"/>
      <protection/>
    </xf>
    <xf numFmtId="0" fontId="83" fillId="0" borderId="0" xfId="151" applyFont="1" applyBorder="1" applyAlignment="1">
      <alignment horizontal="center" vertical="center" wrapText="1"/>
      <protection/>
    </xf>
    <xf numFmtId="0" fontId="83" fillId="0" borderId="53" xfId="151" applyFont="1" applyBorder="1" applyAlignment="1">
      <alignment horizontal="center" vertical="center"/>
      <protection/>
    </xf>
    <xf numFmtId="49" fontId="26" fillId="0" borderId="35" xfId="175" applyNumberFormat="1" applyFont="1" applyBorder="1" applyAlignment="1">
      <alignment horizontal="center" vertical="center"/>
      <protection/>
    </xf>
    <xf numFmtId="1" fontId="26" fillId="34" borderId="35" xfId="175" applyNumberFormat="1" applyFont="1" applyFill="1" applyBorder="1" applyAlignment="1">
      <alignment horizontal="center" vertical="center"/>
      <protection/>
    </xf>
    <xf numFmtId="0" fontId="83" fillId="0" borderId="54" xfId="151" applyFont="1" applyBorder="1" applyAlignment="1">
      <alignment horizontal="center" vertical="center"/>
      <protection/>
    </xf>
    <xf numFmtId="0" fontId="83" fillId="0" borderId="16" xfId="58" applyFont="1" applyBorder="1" applyAlignment="1">
      <alignment horizontal="center" vertical="center" wrapText="1"/>
      <protection/>
    </xf>
    <xf numFmtId="0" fontId="83" fillId="0" borderId="16" xfId="58" applyFont="1" applyBorder="1" applyAlignment="1">
      <alignment horizontal="left" wrapText="1"/>
      <protection/>
    </xf>
    <xf numFmtId="49" fontId="26" fillId="0" borderId="16" xfId="175" applyNumberFormat="1" applyFont="1" applyBorder="1" applyAlignment="1">
      <alignment horizontal="center" vertical="center"/>
      <protection/>
    </xf>
    <xf numFmtId="1" fontId="26" fillId="34" borderId="16" xfId="175" applyNumberFormat="1" applyFont="1" applyFill="1" applyBorder="1" applyAlignment="1">
      <alignment horizontal="center" vertical="center"/>
      <protection/>
    </xf>
    <xf numFmtId="0" fontId="83" fillId="0" borderId="0" xfId="58" applyFont="1" applyAlignment="1">
      <alignment wrapText="1"/>
      <protection/>
    </xf>
    <xf numFmtId="0" fontId="83" fillId="0" borderId="0" xfId="58" applyFont="1" applyAlignment="1">
      <alignment horizontal="center" vertical="center" wrapText="1"/>
      <protection/>
    </xf>
    <xf numFmtId="49" fontId="83" fillId="0" borderId="13" xfId="151" applyNumberFormat="1" applyFont="1" applyBorder="1" applyAlignment="1">
      <alignment vertical="center" textRotation="90" wrapText="1"/>
      <protection/>
    </xf>
    <xf numFmtId="0" fontId="83" fillId="0" borderId="16" xfId="58" applyFont="1" applyBorder="1" applyAlignment="1">
      <alignment wrapText="1"/>
      <protection/>
    </xf>
    <xf numFmtId="2" fontId="26" fillId="0" borderId="16" xfId="175" applyNumberFormat="1" applyFont="1" applyBorder="1" applyAlignment="1">
      <alignment horizontal="center" vertical="center"/>
      <protection/>
    </xf>
    <xf numFmtId="0" fontId="83" fillId="0" borderId="55" xfId="151" applyFont="1" applyBorder="1" applyAlignment="1">
      <alignment horizontal="center" vertical="center" wrapText="1"/>
      <protection/>
    </xf>
    <xf numFmtId="1" fontId="4" fillId="0" borderId="56" xfId="174" applyNumberFormat="1" applyFont="1" applyFill="1" applyBorder="1" applyAlignment="1">
      <alignment horizontal="center" vertical="center" textRotation="90" wrapText="1"/>
      <protection/>
    </xf>
    <xf numFmtId="1" fontId="4" fillId="0" borderId="57" xfId="174" applyNumberFormat="1" applyFont="1" applyFill="1" applyBorder="1" applyAlignment="1">
      <alignment horizontal="center" vertical="center" textRotation="90" wrapText="1"/>
      <protection/>
    </xf>
    <xf numFmtId="0" fontId="4" fillId="0" borderId="56" xfId="174" applyFont="1" applyFill="1" applyBorder="1" applyAlignment="1">
      <alignment horizontal="center" vertical="center"/>
      <protection/>
    </xf>
    <xf numFmtId="0" fontId="4" fillId="0" borderId="57" xfId="174" applyFont="1" applyFill="1" applyBorder="1" applyAlignment="1">
      <alignment horizontal="center" vertical="center"/>
      <protection/>
    </xf>
    <xf numFmtId="0" fontId="4" fillId="0" borderId="58" xfId="174" applyFont="1" applyFill="1" applyBorder="1" applyAlignment="1">
      <alignment horizontal="center" vertical="center"/>
      <protection/>
    </xf>
    <xf numFmtId="0" fontId="4" fillId="0" borderId="59" xfId="174" applyFont="1" applyFill="1" applyBorder="1" applyAlignment="1">
      <alignment horizontal="center" vertical="center"/>
      <protection/>
    </xf>
    <xf numFmtId="0" fontId="4" fillId="0" borderId="10" xfId="174" applyFont="1" applyFill="1" applyBorder="1" applyAlignment="1">
      <alignment horizontal="left" vertical="center" wrapText="1"/>
      <protection/>
    </xf>
    <xf numFmtId="0" fontId="4" fillId="0" borderId="11" xfId="174" applyFont="1" applyFill="1" applyBorder="1" applyAlignment="1">
      <alignment horizontal="left" vertical="center" wrapText="1"/>
      <protection/>
    </xf>
    <xf numFmtId="0" fontId="6" fillId="0" borderId="11" xfId="174" applyFont="1" applyFill="1" applyBorder="1" applyAlignment="1">
      <alignment horizontal="center" vertical="center"/>
      <protection/>
    </xf>
    <xf numFmtId="0" fontId="4" fillId="0" borderId="56" xfId="174" applyFont="1" applyFill="1" applyBorder="1" applyAlignment="1">
      <alignment vertical="center" wrapText="1"/>
      <protection/>
    </xf>
    <xf numFmtId="0" fontId="4" fillId="0" borderId="57" xfId="174" applyFont="1" applyFill="1" applyBorder="1" applyAlignment="1">
      <alignment vertical="center" wrapText="1"/>
      <protection/>
    </xf>
    <xf numFmtId="0" fontId="4" fillId="0" borderId="26" xfId="174" applyFont="1" applyFill="1" applyBorder="1" applyAlignment="1">
      <alignment horizontal="center" vertical="center"/>
      <protection/>
    </xf>
    <xf numFmtId="0" fontId="4" fillId="0" borderId="55" xfId="174" applyFont="1" applyFill="1" applyBorder="1" applyAlignment="1">
      <alignment horizontal="center" vertical="center"/>
      <protection/>
    </xf>
    <xf numFmtId="0" fontId="4" fillId="0" borderId="60" xfId="174" applyFont="1" applyFill="1" applyBorder="1" applyAlignment="1">
      <alignment horizontal="center" vertical="center" textRotation="90" wrapText="1"/>
      <protection/>
    </xf>
    <xf numFmtId="0" fontId="4" fillId="0" borderId="61" xfId="174" applyFont="1" applyFill="1" applyBorder="1" applyAlignment="1">
      <alignment horizontal="center" vertical="center" textRotation="90" wrapText="1"/>
      <protection/>
    </xf>
    <xf numFmtId="0" fontId="4" fillId="0" borderId="56" xfId="174" applyFont="1" applyFill="1" applyBorder="1" applyAlignment="1">
      <alignment horizontal="center" vertical="center" textRotation="90" wrapText="1"/>
      <protection/>
    </xf>
    <xf numFmtId="0" fontId="4" fillId="0" borderId="57" xfId="174" applyFont="1" applyFill="1" applyBorder="1" applyAlignment="1">
      <alignment horizontal="center" vertical="center" textRotation="90" wrapText="1"/>
      <protection/>
    </xf>
    <xf numFmtId="14" fontId="4" fillId="0" borderId="56" xfId="174" applyNumberFormat="1" applyFont="1" applyFill="1" applyBorder="1" applyAlignment="1">
      <alignment horizontal="left" vertical="center" wrapText="1" indent="1"/>
      <protection/>
    </xf>
    <xf numFmtId="14" fontId="4" fillId="0" borderId="57" xfId="174" applyNumberFormat="1" applyFont="1" applyFill="1" applyBorder="1" applyAlignment="1">
      <alignment horizontal="left" vertical="center" wrapText="1" indent="1"/>
      <protection/>
    </xf>
    <xf numFmtId="0" fontId="4" fillId="0" borderId="56" xfId="174" applyFont="1" applyFill="1" applyBorder="1" applyAlignment="1">
      <alignment horizontal="center" vertical="center" wrapText="1"/>
      <protection/>
    </xf>
    <xf numFmtId="0" fontId="4" fillId="0" borderId="57" xfId="174" applyFont="1" applyFill="1" applyBorder="1" applyAlignment="1">
      <alignment horizontal="center" vertical="center" wrapText="1"/>
      <protection/>
    </xf>
    <xf numFmtId="0" fontId="4" fillId="0" borderId="52" xfId="174" applyFont="1" applyFill="1" applyBorder="1" applyAlignment="1">
      <alignment vertical="center" wrapText="1"/>
      <protection/>
    </xf>
    <xf numFmtId="0" fontId="4" fillId="0" borderId="13" xfId="174" applyFont="1" applyFill="1" applyBorder="1" applyAlignment="1">
      <alignment horizontal="center" vertical="center"/>
      <protection/>
    </xf>
    <xf numFmtId="1" fontId="4" fillId="0" borderId="13" xfId="174" applyNumberFormat="1" applyFont="1" applyFill="1" applyBorder="1" applyAlignment="1">
      <alignment horizontal="center" vertical="center" textRotation="90" wrapText="1"/>
      <protection/>
    </xf>
    <xf numFmtId="0" fontId="4" fillId="0" borderId="52" xfId="174" applyFont="1" applyFill="1" applyBorder="1" applyAlignment="1">
      <alignment horizontal="center" vertical="center" textRotation="90"/>
      <protection/>
    </xf>
    <xf numFmtId="0" fontId="4" fillId="0" borderId="57" xfId="174" applyFont="1" applyFill="1" applyBorder="1" applyAlignment="1">
      <alignment horizontal="center" vertical="center" textRotation="90"/>
      <protection/>
    </xf>
    <xf numFmtId="0" fontId="4" fillId="0" borderId="62" xfId="174" applyFont="1" applyFill="1" applyBorder="1" applyAlignment="1">
      <alignment horizontal="center" vertical="center"/>
      <protection/>
    </xf>
    <xf numFmtId="0" fontId="4" fillId="0" borderId="56" xfId="174" applyFont="1" applyFill="1" applyBorder="1" applyAlignment="1">
      <alignment horizontal="center" vertical="center" textRotation="90"/>
      <protection/>
    </xf>
    <xf numFmtId="0" fontId="4" fillId="0" borderId="63" xfId="174" applyFont="1" applyFill="1" applyBorder="1" applyAlignment="1">
      <alignment horizontal="center" vertical="center" textRotation="90" wrapText="1"/>
      <protection/>
    </xf>
    <xf numFmtId="0" fontId="4" fillId="0" borderId="64" xfId="174" applyFont="1" applyFill="1" applyBorder="1" applyAlignment="1">
      <alignment horizontal="center" vertical="center" textRotation="90" wrapText="1"/>
      <protection/>
    </xf>
    <xf numFmtId="14" fontId="4" fillId="0" borderId="52" xfId="174" applyNumberFormat="1" applyFont="1" applyFill="1" applyBorder="1" applyAlignment="1">
      <alignment horizontal="left" vertical="center" wrapText="1" indent="1"/>
      <protection/>
    </xf>
    <xf numFmtId="0" fontId="4" fillId="0" borderId="52" xfId="174" applyFont="1" applyFill="1" applyBorder="1" applyAlignment="1">
      <alignment horizontal="center" vertical="center" wrapText="1"/>
      <protection/>
    </xf>
    <xf numFmtId="0" fontId="4" fillId="0" borderId="19" xfId="174" applyFont="1" applyFill="1" applyBorder="1" applyAlignment="1">
      <alignment horizontal="center" vertical="center" textRotation="90" wrapText="1"/>
      <protection/>
    </xf>
    <xf numFmtId="0" fontId="4" fillId="0" borderId="65" xfId="174" applyFont="1" applyFill="1" applyBorder="1" applyAlignment="1">
      <alignment horizontal="center" vertical="center"/>
      <protection/>
    </xf>
    <xf numFmtId="0" fontId="4" fillId="0" borderId="20" xfId="174" applyFont="1" applyFill="1" applyBorder="1" applyAlignment="1">
      <alignment horizontal="center" vertical="center"/>
      <protection/>
    </xf>
    <xf numFmtId="0" fontId="4" fillId="0" borderId="66" xfId="174" applyFont="1" applyFill="1" applyBorder="1" applyAlignment="1">
      <alignment horizontal="center" vertical="center"/>
      <protection/>
    </xf>
    <xf numFmtId="0" fontId="4" fillId="0" borderId="25" xfId="174" applyFont="1" applyFill="1" applyBorder="1" applyAlignment="1">
      <alignment horizontal="center" vertical="center"/>
      <protection/>
    </xf>
    <xf numFmtId="0" fontId="4" fillId="0" borderId="0" xfId="174" applyFont="1" applyFill="1" applyBorder="1" applyAlignment="1">
      <alignment horizontal="center" vertical="center"/>
      <protection/>
    </xf>
    <xf numFmtId="0" fontId="4" fillId="0" borderId="67" xfId="174" applyFont="1" applyFill="1" applyBorder="1" applyAlignment="1">
      <alignment horizontal="center" vertical="center"/>
      <protection/>
    </xf>
    <xf numFmtId="1" fontId="4" fillId="0" borderId="68" xfId="174" applyNumberFormat="1" applyFont="1" applyFill="1" applyBorder="1" applyAlignment="1">
      <alignment horizontal="center" vertical="center" textRotation="90" wrapText="1"/>
      <protection/>
    </xf>
    <xf numFmtId="1" fontId="4" fillId="0" borderId="52" xfId="174" applyNumberFormat="1" applyFont="1" applyFill="1" applyBorder="1" applyAlignment="1">
      <alignment horizontal="center" vertical="center" textRotation="90" wrapText="1"/>
      <protection/>
    </xf>
    <xf numFmtId="0" fontId="5" fillId="0" borderId="64" xfId="174" applyFont="1" applyFill="1" applyBorder="1" applyAlignment="1">
      <alignment horizontal="center" vertical="center" textRotation="90"/>
      <protection/>
    </xf>
    <xf numFmtId="0" fontId="5" fillId="0" borderId="57" xfId="174" applyFont="1" applyFill="1" applyBorder="1" applyAlignment="1">
      <alignment horizontal="center" vertical="center" textRotation="90"/>
      <protection/>
    </xf>
    <xf numFmtId="0" fontId="4" fillId="0" borderId="68" xfId="174" applyFont="1" applyFill="1" applyBorder="1" applyAlignment="1">
      <alignment horizontal="center" vertical="center" textRotation="90"/>
      <protection/>
    </xf>
    <xf numFmtId="0" fontId="4" fillId="0" borderId="69" xfId="174" applyFont="1" applyFill="1" applyBorder="1" applyAlignment="1">
      <alignment horizontal="center" vertical="center"/>
      <protection/>
    </xf>
    <xf numFmtId="0" fontId="4" fillId="0" borderId="70" xfId="174" applyFont="1" applyFill="1" applyBorder="1" applyAlignment="1">
      <alignment horizontal="center" vertical="center"/>
      <protection/>
    </xf>
    <xf numFmtId="0" fontId="4" fillId="0" borderId="71" xfId="174" applyFont="1" applyFill="1" applyBorder="1" applyAlignment="1">
      <alignment horizontal="center" vertical="center" textRotation="90" wrapText="1"/>
      <protection/>
    </xf>
    <xf numFmtId="0" fontId="4" fillId="0" borderId="68" xfId="174" applyFont="1" applyFill="1" applyBorder="1" applyAlignment="1">
      <alignment horizontal="center" vertical="center"/>
      <protection/>
    </xf>
    <xf numFmtId="0" fontId="4" fillId="0" borderId="52" xfId="174" applyFont="1" applyFill="1" applyBorder="1" applyAlignment="1">
      <alignment horizontal="center" vertical="center"/>
      <protection/>
    </xf>
    <xf numFmtId="14" fontId="4" fillId="0" borderId="64" xfId="174" applyNumberFormat="1" applyFont="1" applyFill="1" applyBorder="1" applyAlignment="1">
      <alignment horizontal="left" vertical="center" wrapText="1" indent="1"/>
      <protection/>
    </xf>
    <xf numFmtId="0" fontId="4" fillId="0" borderId="64" xfId="174" applyFont="1" applyFill="1" applyBorder="1" applyAlignment="1">
      <alignment horizontal="center" vertical="center" wrapText="1"/>
      <protection/>
    </xf>
    <xf numFmtId="0" fontId="4" fillId="0" borderId="64" xfId="174" applyFont="1" applyFill="1" applyBorder="1" applyAlignment="1">
      <alignment vertical="center" wrapText="1"/>
      <protection/>
    </xf>
    <xf numFmtId="2" fontId="19" fillId="33" borderId="72" xfId="144" applyNumberFormat="1" applyFont="1" applyFill="1" applyBorder="1" applyAlignment="1">
      <alignment horizontal="center" vertical="center" wrapText="1"/>
      <protection/>
    </xf>
    <xf numFmtId="2" fontId="19" fillId="33" borderId="64" xfId="125" applyNumberFormat="1" applyFont="1" applyFill="1" applyBorder="1" applyAlignment="1">
      <alignment horizontal="center" vertical="center" textRotation="90"/>
      <protection/>
    </xf>
    <xf numFmtId="2" fontId="19" fillId="33" borderId="73" xfId="125" applyNumberFormat="1" applyFont="1" applyFill="1" applyBorder="1" applyAlignment="1">
      <alignment horizontal="center" vertical="center" textRotation="90"/>
      <protection/>
    </xf>
    <xf numFmtId="0" fontId="19" fillId="33" borderId="64" xfId="125" applyFont="1" applyFill="1" applyBorder="1" applyAlignment="1">
      <alignment horizontal="center" vertical="center" textRotation="90"/>
      <protection/>
    </xf>
    <xf numFmtId="0" fontId="19" fillId="33" borderId="73" xfId="125" applyFont="1" applyFill="1" applyBorder="1" applyAlignment="1">
      <alignment horizontal="center" vertical="center" textRotation="90"/>
      <protection/>
    </xf>
    <xf numFmtId="0" fontId="20" fillId="33" borderId="74" xfId="125" applyFont="1" applyFill="1" applyBorder="1" applyAlignment="1">
      <alignment horizontal="center" vertical="center"/>
      <protection/>
    </xf>
    <xf numFmtId="0" fontId="20" fillId="33" borderId="75" xfId="125" applyFont="1" applyFill="1" applyBorder="1" applyAlignment="1">
      <alignment horizontal="center" vertical="center"/>
      <protection/>
    </xf>
    <xf numFmtId="0" fontId="17" fillId="0" borderId="74" xfId="127" applyFont="1" applyBorder="1" applyAlignment="1">
      <alignment horizontal="center" vertical="center" textRotation="90"/>
      <protection/>
    </xf>
    <xf numFmtId="0" fontId="17" fillId="0" borderId="75" xfId="127" applyFont="1" applyBorder="1" applyAlignment="1">
      <alignment horizontal="center" vertical="center" textRotation="90"/>
      <protection/>
    </xf>
    <xf numFmtId="0" fontId="17" fillId="0" borderId="76" xfId="125" applyFont="1" applyFill="1" applyBorder="1" applyAlignment="1">
      <alignment horizontal="center" vertical="center" textRotation="90" wrapText="1"/>
      <protection/>
    </xf>
    <xf numFmtId="0" fontId="17" fillId="0" borderId="77" xfId="125" applyFont="1" applyFill="1" applyBorder="1" applyAlignment="1">
      <alignment horizontal="center" vertical="center" textRotation="90" wrapText="1"/>
      <protection/>
    </xf>
    <xf numFmtId="0" fontId="17" fillId="0" borderId="64" xfId="125" applyFont="1" applyFill="1" applyBorder="1" applyAlignment="1">
      <alignment horizontal="center" vertical="center" textRotation="90" wrapText="1"/>
      <protection/>
    </xf>
    <xf numFmtId="0" fontId="17" fillId="0" borderId="73" xfId="125" applyFont="1" applyFill="1" applyBorder="1" applyAlignment="1">
      <alignment horizontal="center" vertical="center" textRotation="90" wrapText="1"/>
      <protection/>
    </xf>
    <xf numFmtId="0" fontId="17" fillId="0" borderId="64" xfId="127" applyFont="1" applyBorder="1" applyAlignment="1">
      <alignment horizontal="left" vertical="center" indent="1"/>
      <protection/>
    </xf>
    <xf numFmtId="0" fontId="17" fillId="0" borderId="73" xfId="127" applyFont="1" applyBorder="1" applyAlignment="1">
      <alignment horizontal="left" vertical="center" indent="1"/>
      <protection/>
    </xf>
    <xf numFmtId="14" fontId="17" fillId="0" borderId="64" xfId="127" applyNumberFormat="1" applyFont="1" applyBorder="1" applyAlignment="1">
      <alignment horizontal="center" vertical="center" textRotation="90" wrapText="1"/>
      <protection/>
    </xf>
    <xf numFmtId="14" fontId="17" fillId="0" borderId="73" xfId="127" applyNumberFormat="1" applyFont="1" applyBorder="1" applyAlignment="1">
      <alignment horizontal="center" vertical="center" textRotation="90" wrapText="1"/>
      <protection/>
    </xf>
    <xf numFmtId="0" fontId="18" fillId="0" borderId="74" xfId="127" applyFont="1" applyBorder="1" applyAlignment="1">
      <alignment horizontal="center" vertical="center" textRotation="90"/>
      <protection/>
    </xf>
    <xf numFmtId="0" fontId="18" fillId="0" borderId="75" xfId="127" applyFont="1" applyBorder="1" applyAlignment="1">
      <alignment horizontal="center" vertical="center" textRotation="90"/>
      <protection/>
    </xf>
    <xf numFmtId="0" fontId="25" fillId="0" borderId="10" xfId="125" applyFont="1" applyFill="1" applyBorder="1" applyAlignment="1">
      <alignment horizontal="center" vertical="center"/>
      <protection/>
    </xf>
    <xf numFmtId="0" fontId="25" fillId="0" borderId="11" xfId="125" applyFont="1" applyFill="1" applyBorder="1" applyAlignment="1">
      <alignment horizontal="center" vertical="center"/>
      <protection/>
    </xf>
    <xf numFmtId="0" fontId="25" fillId="0" borderId="12" xfId="125" applyFont="1" applyFill="1" applyBorder="1" applyAlignment="1">
      <alignment horizontal="center" vertical="center"/>
      <protection/>
    </xf>
    <xf numFmtId="0" fontId="25" fillId="0" borderId="78" xfId="125" applyFont="1" applyFill="1" applyBorder="1" applyAlignment="1">
      <alignment horizontal="center" vertical="center"/>
      <protection/>
    </xf>
    <xf numFmtId="0" fontId="25" fillId="0" borderId="0" xfId="125" applyFont="1" applyFill="1" applyBorder="1" applyAlignment="1">
      <alignment horizontal="center" vertical="center"/>
      <protection/>
    </xf>
    <xf numFmtId="0" fontId="25" fillId="0" borderId="79" xfId="125" applyFont="1" applyFill="1" applyBorder="1" applyAlignment="1">
      <alignment horizontal="center" vertical="center"/>
      <protection/>
    </xf>
    <xf numFmtId="0" fontId="23" fillId="7" borderId="80" xfId="125" applyFont="1" applyFill="1" applyBorder="1" applyAlignment="1">
      <alignment horizontal="center" vertical="center"/>
      <protection/>
    </xf>
    <xf numFmtId="0" fontId="23" fillId="7" borderId="81" xfId="125" applyFont="1" applyFill="1" applyBorder="1" applyAlignment="1">
      <alignment horizontal="center" vertical="center"/>
      <protection/>
    </xf>
    <xf numFmtId="0" fontId="23" fillId="7" borderId="82" xfId="125" applyFont="1" applyFill="1" applyBorder="1" applyAlignment="1">
      <alignment horizontal="center" vertical="center"/>
      <protection/>
    </xf>
    <xf numFmtId="0" fontId="23" fillId="7" borderId="30" xfId="125" applyFont="1" applyFill="1" applyBorder="1" applyAlignment="1">
      <alignment horizontal="center" vertical="center"/>
      <protection/>
    </xf>
    <xf numFmtId="0" fontId="23" fillId="7" borderId="31" xfId="125" applyFont="1" applyFill="1" applyBorder="1" applyAlignment="1">
      <alignment horizontal="center" vertical="center"/>
      <protection/>
    </xf>
    <xf numFmtId="0" fontId="23" fillId="7" borderId="32" xfId="125" applyFont="1" applyFill="1" applyBorder="1" applyAlignment="1">
      <alignment horizontal="center" vertical="center"/>
      <protection/>
    </xf>
    <xf numFmtId="0" fontId="25" fillId="0" borderId="30" xfId="125" applyFont="1" applyFill="1" applyBorder="1" applyAlignment="1">
      <alignment horizontal="center" vertical="center"/>
      <protection/>
    </xf>
    <xf numFmtId="0" fontId="25" fillId="0" borderId="31" xfId="125" applyFont="1" applyFill="1" applyBorder="1" applyAlignment="1">
      <alignment horizontal="center" vertical="center"/>
      <protection/>
    </xf>
    <xf numFmtId="0" fontId="25" fillId="0" borderId="32" xfId="125" applyFont="1" applyFill="1" applyBorder="1" applyAlignment="1">
      <alignment horizontal="center" vertical="center"/>
      <protection/>
    </xf>
    <xf numFmtId="0" fontId="25" fillId="0" borderId="83" xfId="125" applyFont="1" applyFill="1" applyBorder="1" applyAlignment="1">
      <alignment horizontal="center" vertical="center"/>
      <protection/>
    </xf>
    <xf numFmtId="0" fontId="25" fillId="0" borderId="27" xfId="125" applyFont="1" applyFill="1" applyBorder="1" applyAlignment="1">
      <alignment horizontal="center" vertical="center"/>
      <protection/>
    </xf>
    <xf numFmtId="0" fontId="25" fillId="0" borderId="84" xfId="125" applyFont="1" applyFill="1" applyBorder="1" applyAlignment="1">
      <alignment horizontal="center" vertical="center"/>
      <protection/>
    </xf>
    <xf numFmtId="0" fontId="23" fillId="7" borderId="10" xfId="125" applyFont="1" applyFill="1" applyBorder="1" applyAlignment="1">
      <alignment horizontal="center" vertical="center"/>
      <protection/>
    </xf>
    <xf numFmtId="0" fontId="23" fillId="7" borderId="11" xfId="125" applyFont="1" applyFill="1" applyBorder="1" applyAlignment="1">
      <alignment horizontal="center" vertical="center"/>
      <protection/>
    </xf>
    <xf numFmtId="0" fontId="23" fillId="7" borderId="12" xfId="125" applyFont="1" applyFill="1" applyBorder="1" applyAlignment="1">
      <alignment horizontal="center" vertical="center"/>
      <protection/>
    </xf>
    <xf numFmtId="0" fontId="23" fillId="36" borderId="78" xfId="125" applyFont="1" applyFill="1" applyBorder="1" applyAlignment="1">
      <alignment horizontal="center" vertical="center"/>
      <protection/>
    </xf>
    <xf numFmtId="0" fontId="23" fillId="36" borderId="0" xfId="125" applyFont="1" applyFill="1" applyBorder="1" applyAlignment="1">
      <alignment horizontal="center" vertical="center"/>
      <protection/>
    </xf>
    <xf numFmtId="0" fontId="23" fillId="36" borderId="79" xfId="125" applyFont="1" applyFill="1" applyBorder="1" applyAlignment="1">
      <alignment horizontal="center" vertical="center"/>
      <protection/>
    </xf>
    <xf numFmtId="0" fontId="25" fillId="0" borderId="80" xfId="125" applyFont="1" applyFill="1" applyBorder="1" applyAlignment="1">
      <alignment horizontal="center" vertical="center"/>
      <protection/>
    </xf>
    <xf numFmtId="0" fontId="25" fillId="0" borderId="81" xfId="125" applyFont="1" applyFill="1" applyBorder="1" applyAlignment="1">
      <alignment horizontal="center" vertical="center"/>
      <protection/>
    </xf>
    <xf numFmtId="0" fontId="25" fillId="0" borderId="82" xfId="125" applyFont="1" applyFill="1" applyBorder="1" applyAlignment="1">
      <alignment horizontal="center" vertical="center"/>
      <protection/>
    </xf>
    <xf numFmtId="0" fontId="23" fillId="36" borderId="85" xfId="125" applyFont="1" applyFill="1" applyBorder="1" applyAlignment="1">
      <alignment horizontal="center" vertical="center"/>
      <protection/>
    </xf>
    <xf numFmtId="0" fontId="23" fillId="36" borderId="86" xfId="125" applyFont="1" applyFill="1" applyBorder="1" applyAlignment="1">
      <alignment horizontal="center" vertical="center"/>
      <protection/>
    </xf>
    <xf numFmtId="0" fontId="23" fillId="36" borderId="87" xfId="125" applyFont="1" applyFill="1" applyBorder="1" applyAlignment="1">
      <alignment horizontal="center" vertical="center"/>
      <protection/>
    </xf>
    <xf numFmtId="0" fontId="25" fillId="0" borderId="88" xfId="125" applyFont="1" applyFill="1" applyBorder="1" applyAlignment="1">
      <alignment horizontal="center" vertical="center"/>
      <protection/>
    </xf>
    <xf numFmtId="0" fontId="25" fillId="0" borderId="89" xfId="125" applyFont="1" applyFill="1" applyBorder="1" applyAlignment="1">
      <alignment horizontal="center" vertical="center"/>
      <protection/>
    </xf>
    <xf numFmtId="0" fontId="25" fillId="0" borderId="90" xfId="125" applyFont="1" applyFill="1" applyBorder="1" applyAlignment="1">
      <alignment horizontal="center" vertical="center"/>
      <protection/>
    </xf>
    <xf numFmtId="0" fontId="23" fillId="36" borderId="83" xfId="125" applyFont="1" applyFill="1" applyBorder="1" applyAlignment="1">
      <alignment horizontal="center" vertical="center"/>
      <protection/>
    </xf>
    <xf numFmtId="0" fontId="23" fillId="36" borderId="27" xfId="125" applyFont="1" applyFill="1" applyBorder="1" applyAlignment="1">
      <alignment horizontal="center" vertical="center"/>
      <protection/>
    </xf>
    <xf numFmtId="0" fontId="23" fillId="36" borderId="84" xfId="125" applyFont="1" applyFill="1" applyBorder="1" applyAlignment="1">
      <alignment horizontal="center" vertical="center"/>
      <protection/>
    </xf>
    <xf numFmtId="49" fontId="24" fillId="33" borderId="68" xfId="144" applyNumberFormat="1" applyFont="1" applyFill="1" applyBorder="1" applyAlignment="1">
      <alignment horizontal="center" vertical="center" textRotation="90" wrapText="1"/>
      <protection/>
    </xf>
    <xf numFmtId="49" fontId="24" fillId="33" borderId="52" xfId="144" applyNumberFormat="1" applyFont="1" applyFill="1" applyBorder="1" applyAlignment="1">
      <alignment horizontal="center" vertical="center" textRotation="90" wrapText="1"/>
      <protection/>
    </xf>
    <xf numFmtId="0" fontId="24" fillId="33" borderId="64" xfId="144" applyFont="1" applyFill="1" applyBorder="1" applyAlignment="1">
      <alignment horizontal="center" vertical="center" textRotation="90" wrapText="1"/>
      <protection/>
    </xf>
    <xf numFmtId="0" fontId="24" fillId="33" borderId="73" xfId="144" applyFont="1" applyFill="1" applyBorder="1" applyAlignment="1">
      <alignment horizontal="center" vertical="center" textRotation="90" wrapText="1"/>
      <protection/>
    </xf>
    <xf numFmtId="0" fontId="24" fillId="33" borderId="69" xfId="125" applyFont="1" applyFill="1" applyBorder="1" applyAlignment="1">
      <alignment horizontal="center" vertical="center"/>
      <protection/>
    </xf>
    <xf numFmtId="0" fontId="24" fillId="33" borderId="70" xfId="125" applyFont="1" applyFill="1" applyBorder="1" applyAlignment="1">
      <alignment horizontal="center" vertical="center"/>
      <protection/>
    </xf>
    <xf numFmtId="0" fontId="23" fillId="36" borderId="30" xfId="125" applyFont="1" applyFill="1" applyBorder="1" applyAlignment="1">
      <alignment horizontal="center" vertical="center"/>
      <protection/>
    </xf>
    <xf numFmtId="0" fontId="23" fillId="36" borderId="31" xfId="125" applyFont="1" applyFill="1" applyBorder="1" applyAlignment="1">
      <alignment horizontal="center" vertical="center"/>
      <protection/>
    </xf>
    <xf numFmtId="0" fontId="23" fillId="36" borderId="32" xfId="125" applyFont="1" applyFill="1" applyBorder="1" applyAlignment="1">
      <alignment horizontal="center" vertical="center"/>
      <protection/>
    </xf>
    <xf numFmtId="0" fontId="22" fillId="0" borderId="0" xfId="81" applyFont="1" applyAlignment="1">
      <alignment horizontal="center" wrapText="1"/>
      <protection/>
    </xf>
    <xf numFmtId="0" fontId="83" fillId="0" borderId="27" xfId="170" applyFont="1" applyBorder="1" applyAlignment="1">
      <alignment horizontal="center"/>
      <protection/>
    </xf>
    <xf numFmtId="0" fontId="23" fillId="0" borderId="71" xfId="125" applyFont="1" applyFill="1" applyBorder="1" applyAlignment="1">
      <alignment horizontal="center" vertical="center" textRotation="90" wrapText="1"/>
      <protection/>
    </xf>
    <xf numFmtId="0" fontId="23" fillId="0" borderId="63" xfId="125" applyFont="1" applyFill="1" applyBorder="1" applyAlignment="1">
      <alignment horizontal="center" vertical="center" textRotation="90" wrapText="1"/>
      <protection/>
    </xf>
    <xf numFmtId="0" fontId="23" fillId="0" borderId="64" xfId="125" applyFont="1" applyFill="1" applyBorder="1" applyAlignment="1">
      <alignment horizontal="center" vertical="center" textRotation="90" wrapText="1"/>
      <protection/>
    </xf>
    <xf numFmtId="0" fontId="23" fillId="0" borderId="73" xfId="125" applyFont="1" applyFill="1" applyBorder="1" applyAlignment="1">
      <alignment horizontal="center" vertical="center" textRotation="90" wrapText="1"/>
      <protection/>
    </xf>
    <xf numFmtId="0" fontId="23" fillId="0" borderId="68" xfId="170" applyFont="1" applyBorder="1" applyAlignment="1">
      <alignment horizontal="center" vertical="center"/>
      <protection/>
    </xf>
    <xf numFmtId="0" fontId="23" fillId="0" borderId="52" xfId="170" applyFont="1" applyBorder="1" applyAlignment="1">
      <alignment horizontal="center" vertical="center"/>
      <protection/>
    </xf>
    <xf numFmtId="14" fontId="23" fillId="0" borderId="68" xfId="170" applyNumberFormat="1" applyFont="1" applyBorder="1" applyAlignment="1">
      <alignment horizontal="center" vertical="center" textRotation="90" wrapText="1"/>
      <protection/>
    </xf>
    <xf numFmtId="14" fontId="23" fillId="0" borderId="52" xfId="170" applyNumberFormat="1" applyFont="1" applyBorder="1" applyAlignment="1">
      <alignment horizontal="center" vertical="center" textRotation="90" wrapText="1"/>
      <protection/>
    </xf>
    <xf numFmtId="0" fontId="23" fillId="0" borderId="64" xfId="170" applyFont="1" applyBorder="1" applyAlignment="1">
      <alignment horizontal="center" vertical="center" textRotation="90" wrapText="1"/>
      <protection/>
    </xf>
    <xf numFmtId="0" fontId="23" fillId="0" borderId="73" xfId="170" applyFont="1" applyBorder="1" applyAlignment="1">
      <alignment horizontal="center" vertical="center" textRotation="90" wrapText="1"/>
      <protection/>
    </xf>
    <xf numFmtId="0" fontId="23" fillId="0" borderId="64" xfId="170" applyFont="1" applyBorder="1" applyAlignment="1">
      <alignment horizontal="center" vertical="center" wrapText="1"/>
      <protection/>
    </xf>
    <xf numFmtId="0" fontId="23" fillId="0" borderId="73" xfId="170" applyFont="1" applyBorder="1" applyAlignment="1">
      <alignment horizontal="center" vertical="center" wrapText="1"/>
      <protection/>
    </xf>
    <xf numFmtId="164" fontId="24" fillId="33" borderId="68" xfId="144" applyNumberFormat="1" applyFont="1" applyFill="1" applyBorder="1" applyAlignment="1">
      <alignment horizontal="center" vertical="center" textRotation="90" wrapText="1"/>
      <protection/>
    </xf>
    <xf numFmtId="164" fontId="24" fillId="33" borderId="52" xfId="144" applyNumberFormat="1" applyFont="1" applyFill="1" applyBorder="1" applyAlignment="1">
      <alignment horizontal="center" vertical="center" textRotation="90" wrapText="1"/>
      <protection/>
    </xf>
    <xf numFmtId="0" fontId="80" fillId="0" borderId="13" xfId="58" applyFont="1" applyBorder="1" applyAlignment="1">
      <alignment horizontal="center" vertical="center" wrapText="1" shrinkToFit="1"/>
      <protection/>
    </xf>
    <xf numFmtId="0" fontId="92" fillId="0" borderId="78" xfId="58" applyFont="1" applyBorder="1" applyAlignment="1">
      <alignment horizontal="center" vertical="center"/>
      <protection/>
    </xf>
    <xf numFmtId="0" fontId="93" fillId="0" borderId="0" xfId="58" applyFont="1" applyAlignment="1">
      <alignment horizontal="center" vertical="center"/>
      <protection/>
    </xf>
    <xf numFmtId="0" fontId="94" fillId="0" borderId="13" xfId="58" applyFont="1" applyBorder="1" applyAlignment="1">
      <alignment horizontal="center" vertical="center" wrapText="1" shrinkToFit="1"/>
      <protection/>
    </xf>
    <xf numFmtId="0" fontId="94" fillId="0" borderId="52" xfId="58" applyFont="1" applyBorder="1" applyAlignment="1">
      <alignment horizontal="center" vertical="center" wrapText="1" shrinkToFit="1"/>
      <protection/>
    </xf>
    <xf numFmtId="0" fontId="80" fillId="0" borderId="56" xfId="58" applyFont="1" applyBorder="1" applyAlignment="1">
      <alignment horizontal="center" vertical="center" wrapText="1" shrinkToFit="1"/>
      <protection/>
    </xf>
    <xf numFmtId="0" fontId="80" fillId="0" borderId="57" xfId="58" applyFont="1" applyBorder="1" applyAlignment="1">
      <alignment horizontal="center" vertical="center" wrapText="1" shrinkToFit="1"/>
      <protection/>
    </xf>
    <xf numFmtId="0" fontId="80" fillId="0" borderId="13" xfId="58" applyFont="1" applyBorder="1" applyAlignment="1">
      <alignment horizontal="center" vertical="center" wrapText="1"/>
      <protection/>
    </xf>
    <xf numFmtId="2" fontId="80" fillId="33" borderId="13" xfId="58" applyNumberFormat="1" applyFont="1" applyFill="1" applyBorder="1" applyAlignment="1" applyProtection="1">
      <alignment horizontal="center" vertical="center" wrapText="1"/>
      <protection/>
    </xf>
    <xf numFmtId="2" fontId="80" fillId="0" borderId="13" xfId="58" applyNumberFormat="1" applyFont="1" applyFill="1" applyBorder="1" applyAlignment="1" applyProtection="1">
      <alignment horizontal="center" vertical="center" wrapText="1"/>
      <protection/>
    </xf>
    <xf numFmtId="2" fontId="80" fillId="33" borderId="13" xfId="58" applyNumberFormat="1" applyFont="1" applyFill="1" applyBorder="1" applyAlignment="1" applyProtection="1">
      <alignment horizontal="center" vertical="center" wrapText="1" shrinkToFit="1"/>
      <protection/>
    </xf>
    <xf numFmtId="2" fontId="95" fillId="33" borderId="13" xfId="58" applyNumberFormat="1" applyFont="1" applyFill="1" applyBorder="1" applyAlignment="1" applyProtection="1">
      <alignment horizontal="center" vertical="center" wrapText="1"/>
      <protection/>
    </xf>
    <xf numFmtId="2" fontId="94" fillId="33" borderId="13" xfId="58" applyNumberFormat="1" applyFont="1" applyFill="1" applyBorder="1" applyAlignment="1" applyProtection="1">
      <alignment horizontal="center" vertical="center" wrapText="1" shrinkToFit="1"/>
      <protection/>
    </xf>
    <xf numFmtId="2" fontId="80" fillId="33" borderId="52" xfId="58" applyNumberFormat="1" applyFont="1" applyFill="1" applyBorder="1" applyAlignment="1" applyProtection="1">
      <alignment horizontal="center" vertical="center" wrapText="1"/>
      <protection/>
    </xf>
    <xf numFmtId="2" fontId="80" fillId="33" borderId="56" xfId="58" applyNumberFormat="1" applyFont="1" applyFill="1" applyBorder="1" applyAlignment="1" applyProtection="1">
      <alignment horizontal="center" vertical="center" wrapText="1"/>
      <protection/>
    </xf>
    <xf numFmtId="2" fontId="80" fillId="33" borderId="57" xfId="58" applyNumberFormat="1" applyFont="1" applyFill="1" applyBorder="1" applyAlignment="1" applyProtection="1">
      <alignment horizontal="center" vertical="center" wrapText="1"/>
      <protection/>
    </xf>
    <xf numFmtId="2" fontId="95" fillId="33" borderId="52" xfId="58" applyNumberFormat="1" applyFont="1" applyFill="1" applyBorder="1" applyAlignment="1" applyProtection="1">
      <alignment horizontal="center" vertical="center" wrapText="1"/>
      <protection/>
    </xf>
    <xf numFmtId="2" fontId="95" fillId="33" borderId="56" xfId="58" applyNumberFormat="1" applyFont="1" applyFill="1" applyBorder="1" applyAlignment="1" applyProtection="1">
      <alignment horizontal="center" vertical="center" wrapText="1"/>
      <protection/>
    </xf>
    <xf numFmtId="2" fontId="95" fillId="33" borderId="57" xfId="58" applyNumberFormat="1" applyFont="1" applyFill="1" applyBorder="1" applyAlignment="1" applyProtection="1">
      <alignment horizontal="center" vertical="center" wrapText="1"/>
      <protection/>
    </xf>
    <xf numFmtId="0" fontId="94" fillId="33" borderId="13" xfId="58" applyFont="1" applyFill="1" applyBorder="1" applyAlignment="1">
      <alignment horizontal="center" vertical="center" wrapText="1" shrinkToFit="1"/>
      <protection/>
    </xf>
    <xf numFmtId="0" fontId="80" fillId="33" borderId="13" xfId="58" applyFont="1" applyFill="1" applyBorder="1" applyAlignment="1">
      <alignment horizontal="center" vertical="center" wrapText="1" shrinkToFit="1"/>
      <protection/>
    </xf>
    <xf numFmtId="0" fontId="96" fillId="33" borderId="13" xfId="58" applyFont="1" applyFill="1" applyBorder="1" applyAlignment="1">
      <alignment horizontal="center" vertical="center" wrapText="1" shrinkToFit="1"/>
      <protection/>
    </xf>
    <xf numFmtId="0" fontId="86" fillId="33" borderId="13" xfId="58" applyFont="1" applyFill="1" applyBorder="1" applyAlignment="1">
      <alignment horizontal="center" vertical="center" wrapText="1" shrinkToFit="1"/>
      <protection/>
    </xf>
    <xf numFmtId="0" fontId="88" fillId="0" borderId="44" xfId="58" applyFont="1" applyBorder="1" applyAlignment="1">
      <alignment horizontal="center" vertical="center" wrapText="1"/>
      <protection/>
    </xf>
    <xf numFmtId="0" fontId="88" fillId="0" borderId="91" xfId="58" applyFont="1" applyBorder="1" applyAlignment="1">
      <alignment horizontal="center" vertical="center" wrapText="1"/>
      <protection/>
    </xf>
    <xf numFmtId="0" fontId="95" fillId="33" borderId="52" xfId="58" applyFont="1" applyFill="1" applyBorder="1" applyAlignment="1">
      <alignment horizontal="center" vertical="center" wrapText="1" shrinkToFit="1"/>
      <protection/>
    </xf>
    <xf numFmtId="0" fontId="95" fillId="33" borderId="56" xfId="58" applyFont="1" applyFill="1" applyBorder="1" applyAlignment="1">
      <alignment horizontal="center" vertical="center" wrapText="1" shrinkToFit="1"/>
      <protection/>
    </xf>
    <xf numFmtId="0" fontId="95" fillId="33" borderId="57" xfId="58" applyFont="1" applyFill="1" applyBorder="1" applyAlignment="1">
      <alignment horizontal="center" vertical="center" wrapText="1" shrinkToFit="1"/>
      <protection/>
    </xf>
  </cellXfs>
  <cellStyles count="1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вод 2" xfId="41"/>
    <cellStyle name="Вычисление" xfId="42"/>
    <cellStyle name="Currency" xfId="43"/>
    <cellStyle name="Currency [0]" xfId="44"/>
    <cellStyle name="Денежный 2" xfId="45"/>
    <cellStyle name="Денежный 2 2" xfId="46"/>
    <cellStyle name="Денежный 2 3" xfId="47"/>
    <cellStyle name="Денежный 2 3 2" xfId="48"/>
    <cellStyle name="Денежный 3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0 2" xfId="59"/>
    <cellStyle name="Обычный 11" xfId="60"/>
    <cellStyle name="Обычный 11 2" xfId="61"/>
    <cellStyle name="Обычный 12" xfId="62"/>
    <cellStyle name="Обычный 13" xfId="63"/>
    <cellStyle name="Обычный 14" xfId="64"/>
    <cellStyle name="Обычный 15" xfId="65"/>
    <cellStyle name="Обычный 16" xfId="66"/>
    <cellStyle name="Обычный 17" xfId="67"/>
    <cellStyle name="Обычный 18" xfId="68"/>
    <cellStyle name="Обычный 19" xfId="69"/>
    <cellStyle name="Обычный 2" xfId="70"/>
    <cellStyle name="Обычный 2 10" xfId="71"/>
    <cellStyle name="Обычный 2 11" xfId="72"/>
    <cellStyle name="Обычный 2 12" xfId="73"/>
    <cellStyle name="Обычный 2 13" xfId="74"/>
    <cellStyle name="Обычный 2 14" xfId="75"/>
    <cellStyle name="Обычный 2 15" xfId="76"/>
    <cellStyle name="Обычный 2 16" xfId="77"/>
    <cellStyle name="Обычный 2 17" xfId="78"/>
    <cellStyle name="Обычный 2 18" xfId="79"/>
    <cellStyle name="Обычный 2 19" xfId="80"/>
    <cellStyle name="Обычный 2 2" xfId="81"/>
    <cellStyle name="Обычный 2 2 10" xfId="82"/>
    <cellStyle name="Обычный 2 2 11" xfId="83"/>
    <cellStyle name="Обычный 2 2 12" xfId="84"/>
    <cellStyle name="Обычный 2 2 13" xfId="85"/>
    <cellStyle name="Обычный 2 2 14" xfId="86"/>
    <cellStyle name="Обычный 2 2 15" xfId="87"/>
    <cellStyle name="Обычный 2 2 16" xfId="88"/>
    <cellStyle name="Обычный 2 2 17" xfId="89"/>
    <cellStyle name="Обычный 2 2 18" xfId="90"/>
    <cellStyle name="Обычный 2 2 19" xfId="91"/>
    <cellStyle name="Обычный 2 2 2" xfId="92"/>
    <cellStyle name="Обычный 2 2 2 2" xfId="93"/>
    <cellStyle name="Обычный 2 2 20" xfId="94"/>
    <cellStyle name="Обычный 2 2 21" xfId="95"/>
    <cellStyle name="Обычный 2 2 22" xfId="96"/>
    <cellStyle name="Обычный 2 2 23" xfId="97"/>
    <cellStyle name="Обычный 2 2 24" xfId="98"/>
    <cellStyle name="Обычный 2 2 25" xfId="99"/>
    <cellStyle name="Обычный 2 2 26" xfId="100"/>
    <cellStyle name="Обычный 2 2 27" xfId="101"/>
    <cellStyle name="Обычный 2 2 28" xfId="102"/>
    <cellStyle name="Обычный 2 2 29" xfId="103"/>
    <cellStyle name="Обычный 2 2 3" xfId="104"/>
    <cellStyle name="Обычный 2 2 30" xfId="105"/>
    <cellStyle name="Обычный 2 2 4" xfId="106"/>
    <cellStyle name="Обычный 2 2 5" xfId="107"/>
    <cellStyle name="Обычный 2 2 6" xfId="108"/>
    <cellStyle name="Обычный 2 2 7" xfId="109"/>
    <cellStyle name="Обычный 2 2 8" xfId="110"/>
    <cellStyle name="Обычный 2 2 9" xfId="111"/>
    <cellStyle name="Обычный 2 20" xfId="112"/>
    <cellStyle name="Обычный 2 21" xfId="113"/>
    <cellStyle name="Обычный 2 22" xfId="114"/>
    <cellStyle name="Обычный 2 23" xfId="115"/>
    <cellStyle name="Обычный 2 24" xfId="116"/>
    <cellStyle name="Обычный 2 25" xfId="117"/>
    <cellStyle name="Обычный 2 26" xfId="118"/>
    <cellStyle name="Обычный 2 27" xfId="119"/>
    <cellStyle name="Обычный 2 28" xfId="120"/>
    <cellStyle name="Обычный 2 29" xfId="121"/>
    <cellStyle name="Обычный 2 3" xfId="122"/>
    <cellStyle name="Обычный 2 3 2" xfId="123"/>
    <cellStyle name="Обычный 2 3 3" xfId="124"/>
    <cellStyle name="Обычный 2 4" xfId="125"/>
    <cellStyle name="Обычный 2 5" xfId="126"/>
    <cellStyle name="Обычный 2 6" xfId="127"/>
    <cellStyle name="Обычный 2 7" xfId="128"/>
    <cellStyle name="Обычный 2 8" xfId="129"/>
    <cellStyle name="Обычный 2 9" xfId="130"/>
    <cellStyle name="Обычный 2_BLR ОДМ" xfId="131"/>
    <cellStyle name="Обычный 20" xfId="132"/>
    <cellStyle name="Обычный 21" xfId="133"/>
    <cellStyle name="Обычный 22" xfId="134"/>
    <cellStyle name="Обычный 23" xfId="135"/>
    <cellStyle name="Обычный 24" xfId="136"/>
    <cellStyle name="Обычный 25" xfId="137"/>
    <cellStyle name="Обычный 26" xfId="138"/>
    <cellStyle name="Обычный 27" xfId="139"/>
    <cellStyle name="Обычный 28" xfId="140"/>
    <cellStyle name="Обычный 29" xfId="141"/>
    <cellStyle name="Обычный 3" xfId="142"/>
    <cellStyle name="Обычный 3 2" xfId="143"/>
    <cellStyle name="Обычный 3 3" xfId="144"/>
    <cellStyle name="Обычный 3 4" xfId="145"/>
    <cellStyle name="Обычный 3_BLR ОДМ" xfId="146"/>
    <cellStyle name="Обычный 30" xfId="147"/>
    <cellStyle name="Обычный 31" xfId="148"/>
    <cellStyle name="Обычный 32" xfId="149"/>
    <cellStyle name="Обычный 33" xfId="150"/>
    <cellStyle name="Обычный 4" xfId="151"/>
    <cellStyle name="Обычный 4 2" xfId="152"/>
    <cellStyle name="Обычный 4 3" xfId="153"/>
    <cellStyle name="Обычный 4 3 2" xfId="154"/>
    <cellStyle name="Обычный 4 4" xfId="155"/>
    <cellStyle name="Обычный 5" xfId="156"/>
    <cellStyle name="Обычный 5 2" xfId="157"/>
    <cellStyle name="Обычный 6" xfId="158"/>
    <cellStyle name="Обычный 6 2" xfId="159"/>
    <cellStyle name="Обычный 6 2 2" xfId="160"/>
    <cellStyle name="Обычный 6 3" xfId="161"/>
    <cellStyle name="Обычный 6 3 2" xfId="162"/>
    <cellStyle name="Обычный 6 3 3" xfId="163"/>
    <cellStyle name="Обычный 6 3 4" xfId="164"/>
    <cellStyle name="Обычный 6 3 5" xfId="165"/>
    <cellStyle name="Обычный 6 4" xfId="166"/>
    <cellStyle name="Обычный 7" xfId="167"/>
    <cellStyle name="Обычный 7 2" xfId="168"/>
    <cellStyle name="Обычный 7 3" xfId="169"/>
    <cellStyle name="Обычный 8" xfId="170"/>
    <cellStyle name="Обычный 8 2" xfId="171"/>
    <cellStyle name="Обычный 9" xfId="172"/>
    <cellStyle name="Обычный 9 2" xfId="173"/>
    <cellStyle name="Обычный_The Belarus Championships 2008 2" xfId="174"/>
    <cellStyle name="Обычный_завкаЧемпионат" xfId="175"/>
    <cellStyle name="Плохой" xfId="176"/>
    <cellStyle name="Пояснение" xfId="177"/>
    <cellStyle name="Примечание" xfId="178"/>
    <cellStyle name="Percent" xfId="179"/>
    <cellStyle name="Связанная ячейка" xfId="180"/>
    <cellStyle name="Текст предупреждения" xfId="181"/>
    <cellStyle name="Comma" xfId="182"/>
    <cellStyle name="Comma [0]" xfId="183"/>
    <cellStyle name="Финансовый 2" xfId="184"/>
    <cellStyle name="Финансовый 3" xfId="185"/>
    <cellStyle name="Финансовый 3 2" xfId="186"/>
    <cellStyle name="Финансовый 4" xfId="187"/>
    <cellStyle name="Финансовый 5" xfId="188"/>
    <cellStyle name="Финансовый 6" xfId="189"/>
    <cellStyle name="Финансовый 7" xfId="190"/>
    <cellStyle name="Финансовый 7 2" xfId="191"/>
    <cellStyle name="Финансовый 8" xfId="192"/>
    <cellStyle name="Хороший" xfId="193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87;&#1088;&#1086;&#1090;&#1086;&#1082;&#1086;&#1083;&#1099;%20&#1089;&#1086;&#1088;&#1077;&#1074;&#1085;&#1086;&#1074;&#1072;&#1085;&#1080;&#1081;\&#1054;&#1073;&#1083;&#1072;&#1089;&#1090;&#1100;\2011\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Documents%20and%20Settings\ADMIN\&#1056;&#1072;&#1073;&#1086;&#1095;&#1080;&#1081;%20&#1089;&#1090;&#1086;&#1083;\&#1051;_&#1040;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&#1040;&#1076;&#1084;&#1080;&#1085;&#1080;&#1089;&#1090;&#1088;&#1072;&#1090;&#1086;&#1088;\&#1056;&#1072;&#1073;&#1086;&#1095;&#1080;&#1081;%20&#1089;&#1090;&#1086;&#1083;\&#1057;&#1087;_&#1050;&#1091;&#1073;&#1086;&#1082;_&#1072;&#1087;&#1088;&#1077;&#1083;&#1100;_2013\&#1046;&#1091;&#1082;&#1086;&#1074;&#1077;&#1094;%20&#1086;&#1073;&#1083;&#1072;&#1089;&#1090;&#1100;\4_&#1073;&#1086;&#1088;&#1100;&#1077;_&#1086;&#1073;&#1083;.xlsm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&#1040;&#1076;&#1084;&#1080;&#1085;&#1080;&#1089;&#1090;&#1088;&#1072;&#1090;&#1086;&#1088;\&#1056;&#1072;&#1073;&#1086;&#1095;&#1080;&#1081;%20&#1089;&#1090;&#1086;&#1083;\&#1057;&#1087;_&#1050;&#1091;&#1073;&#1086;&#1082;_&#1072;&#1087;&#1088;&#1077;&#1083;&#1100;_2013\&#1057;&#1086;&#1088;&#1077;&#1074;&#1085;&#1086;&#1074;&#1072;&#1085;&#1080;&#1103;\&#1054;&#1073;&#1083;&#1072;&#1089;&#1090;&#1100;\2011\Documents%20and%20Settings\User\&#1056;&#1072;&#1073;&#1086;&#1095;&#1080;&#1081;%20&#1089;&#1090;&#1086;&#1083;\Results-Pervenstvo94-95&#1043;&#1086;&#1084;&#1077;&#1083;&#1100;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87;&#1088;&#1086;&#1090;&#1086;&#1082;&#1086;&#1083;&#1099;%20&#1089;&#1086;&#1088;&#1077;&#1074;&#1085;&#1086;&#1074;&#1072;&#1085;&#1080;&#1081;\&#1054;&#1073;&#1083;&#1072;&#1089;&#1090;&#1100;\2011\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Documents%20and%20Settings\ADMIN\&#1056;&#1072;&#1073;&#1086;&#1095;&#1080;&#1081;%20&#1089;&#1090;&#1086;&#1083;\&#1053;&#1072;&#1096;&#1080;%20&#1076;&#1086;&#1082;&#1091;&#1084;&#1077;&#1085;&#1090;&#1099;\&#1087;&#1088;&#1086;&#1090;&#1086;&#1082;&#1086;&#1083;&#1099;%20&#1089;&#1086;&#1088;&#1077;&#1074;&#1085;&#1086;&#1074;&#1072;&#1085;&#1080;&#1081;\2010\spartakiada%20DYSH%2093-94-20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87;&#1088;&#1086;&#1090;&#1086;&#1082;&#1086;&#1083;&#1099;%20&#1089;&#1086;&#1088;&#1077;&#1074;&#1085;&#1086;&#1074;&#1072;&#1085;&#1080;&#1081;\&#1054;&#1073;&#1083;&#1072;&#1089;&#1090;&#1100;\2011\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Documents%20and%20Settings\ADMIN\&#1056;&#1072;&#1073;&#1086;&#1095;&#1080;&#1081;%20&#1089;&#1090;&#1086;&#1083;\&#1053;&#1072;&#1096;&#1080;%20&#1076;&#1086;&#1082;&#1091;&#1084;&#1077;&#1085;&#1090;&#1099;\&#1079;&#1072;&#1103;&#1074;&#1082;&#1080;\&#1051;_&#1040;.xlsm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&#1040;&#1076;&#1084;&#1080;&#1085;&#1080;&#1089;&#1090;&#1088;&#1072;&#1090;&#1086;&#1088;\&#1056;&#1072;&#1073;&#1086;&#1095;&#1080;&#1081;%20&#1089;&#1090;&#1086;&#1083;\&#1057;&#1087;_&#1050;&#1091;&#1073;&#1086;&#1082;_&#1072;&#1087;&#1088;&#1077;&#1083;&#1100;_2013\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Documents%20and%20Settings\ADMIN\&#1056;&#1072;&#1073;&#1086;&#1095;&#1080;&#1081;%20&#1089;&#1090;&#1086;&#1083;\&#1053;&#1072;&#1096;&#1080;%20&#1076;&#1086;&#1082;&#1091;&#1084;&#1077;&#1085;&#1090;&#1099;\&#1079;&#1072;&#1103;&#1074;&#1082;&#1080;\&#1051;_&#1040;.xlsm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87;&#1088;&#1086;&#1090;&#1086;&#1082;&#1086;&#1083;&#1099;%20&#1089;&#1086;&#1088;&#1077;&#1074;&#1085;&#1086;&#1074;&#1072;&#1085;&#1080;&#1081;\&#1054;&#1073;&#1083;&#1072;&#1089;&#1090;&#1100;\2011\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&#1059;&#1085;&#1080;&#1074;&#1077;&#1088;&#1089;&#1080;&#1072;&#1076;&#1072;%202010%20&#1079;&#1080;&#1084;&#1072;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&#1040;&#1076;&#1084;&#1080;&#1085;&#1080;&#1089;&#1090;&#1088;&#1072;&#1090;&#1086;&#1088;\&#1056;&#1072;&#1073;&#1086;&#1095;&#1080;&#1081;%20&#1089;&#1090;&#1086;&#1083;\&#1057;&#1087;_&#1050;&#1091;&#1073;&#1086;&#1082;_&#1072;&#1087;&#1088;&#1077;&#1083;&#1100;_2013\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&#1059;&#1085;&#1080;&#1074;&#1077;&#1088;&#1089;&#1080;&#1072;&#1076;&#1072;%202010%20&#1079;&#1080;&#1084;&#1072;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&#1040;&#1076;&#1084;&#1080;&#1085;&#1080;&#1089;&#1090;&#1088;&#1072;&#1090;&#1086;&#1088;\&#1056;&#1072;&#1073;&#1086;&#1095;&#1080;&#1081;%20&#1089;&#1090;&#1086;&#1083;\&#1057;&#1087;_&#1050;&#1091;&#1073;&#1086;&#1082;_&#1072;&#1087;&#1088;&#1077;&#1083;&#1100;_2013\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Documents%20and%20Settings\ADMIN\&#1056;&#1072;&#1073;&#1086;&#1095;&#1080;&#1081;%20&#1089;&#1090;&#1086;&#1083;\&#1053;&#1072;&#1096;&#1080;%20&#1076;&#1086;&#1082;&#1091;&#1084;&#1077;&#1085;&#1090;&#1099;\&#1087;&#1088;&#1086;&#1090;&#1086;&#1082;&#1086;&#1083;&#1099;%20&#1089;&#1086;&#1088;&#1077;&#1074;&#1085;&#1086;&#1074;&#1072;&#1085;&#1080;&#1081;\2010\spartakiada%20DYSH%2093-94-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&#1040;&#1076;&#1084;&#1080;&#1085;&#1080;&#1089;&#1090;&#1088;&#1072;&#1090;&#1086;&#1088;\&#1056;&#1072;&#1073;&#1086;&#1095;&#1080;&#1081;%20&#1089;&#1090;&#1086;&#1083;\&#1057;&#1087;_&#1050;&#1091;&#1073;&#1086;&#1082;_&#1072;&#1087;&#1088;&#1077;&#1083;&#1100;_2013\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Documents%20and%20Settings\ADMIN\&#1056;&#1072;&#1073;&#1086;&#1095;&#1080;&#1081;%20&#1089;&#1090;&#1086;&#1083;\&#1051;_&#1040;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87;&#1088;&#1086;&#1090;&#1086;&#1082;&#1086;&#1083;&#1099;%20&#1089;&#1086;&#1088;&#1077;&#1074;&#1085;&#1086;&#1074;&#1072;&#1085;&#1080;&#1081;\&#1054;&#1073;&#1083;&#1072;&#1089;&#1090;&#1100;\2011\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&#1051;_&#1072;&#1056;&#1077;&#1089;&#1087;&#1052;&#1072;&#1081;09\&#1056;&#1077;&#1089;&#1087;&#1052;&#1072;&#1081;09&#1052;&#1091;&#1078;&#1056;&#1072;&#1073;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&#1040;&#1076;&#1084;&#1080;&#1085;&#1080;&#1089;&#1090;&#1088;&#1072;&#1090;&#1086;&#1088;\&#1056;&#1072;&#1073;&#1086;&#1095;&#1080;&#1081;%20&#1089;&#1090;&#1086;&#1083;\&#1057;&#1087;_&#1050;&#1091;&#1073;&#1086;&#1082;_&#1072;&#1087;&#1088;&#1077;&#1083;&#1100;_2013\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&#1051;_&#1072;&#1056;&#1077;&#1089;&#1087;&#1052;&#1072;&#1081;09\&#1056;&#1077;&#1089;&#1087;&#1052;&#1072;&#1081;09&#1052;&#1091;&#1078;&#1056;&#1072;&#1073;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87;&#1088;&#1086;&#1090;&#1086;&#1082;&#1086;&#1083;&#1099;%20&#1089;&#1086;&#1088;&#1077;&#1074;&#1085;&#1086;&#1074;&#1072;&#1085;&#1080;&#1081;\&#1054;&#1073;&#1083;&#1072;&#1089;&#1090;&#1100;\2011\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&#1051;_&#1072;&#1056;&#1077;&#1089;&#1087;&#1052;&#1072;&#1081;09\&#1056;&#1077;&#1089;&#1087;&#1052;&#1072;&#1081;09&#1046;&#1077;&#1085;&#1056;&#1072;&#1073;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&#1040;&#1076;&#1084;&#1080;&#1085;&#1080;&#1089;&#1090;&#1088;&#1072;&#1090;&#1086;&#1088;\&#1056;&#1072;&#1073;&#1086;&#1095;&#1080;&#1081;%20&#1089;&#1090;&#1086;&#1083;\&#1057;&#1087;_&#1050;&#1091;&#1073;&#1086;&#1082;_&#1072;&#1087;&#1088;&#1077;&#1083;&#1100;_2013\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&#1051;_&#1072;&#1056;&#1077;&#1089;&#1087;&#1052;&#1072;&#1081;09\&#1056;&#1077;&#1089;&#1087;&#1052;&#1072;&#1081;09&#1046;&#1077;&#1085;&#1056;&#1072;&#1073;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87;&#1088;&#1086;&#1090;&#1086;&#1082;&#1086;&#1083;&#1099;%20&#1089;&#1086;&#1088;&#1077;&#1074;&#1085;&#1086;&#1074;&#1072;&#1085;&#1080;&#1081;\&#1054;&#1073;&#1083;&#1072;&#1089;&#1090;&#1100;\2011\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L_A\&#1063;&#1052;%20&#1056;&#1041;_&#1078;&#1077;&#108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&#1040;&#1076;&#1084;&#1080;&#1085;&#1080;&#1089;&#1090;&#1088;&#1072;&#1090;&#1086;&#1088;\&#1056;&#1072;&#1073;&#1086;&#1095;&#1080;&#1081;%20&#1089;&#1090;&#1086;&#1083;\&#1057;&#1087;_&#1050;&#1091;&#1073;&#1086;&#1082;_&#1072;&#1087;&#1088;&#1077;&#1083;&#1100;_2013\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L_A\&#1063;&#1052;%20&#1056;&#1041;_&#1078;&#1077;&#108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87;&#1088;&#1086;&#1090;&#1086;&#1082;&#1086;&#1083;&#1099;%20&#1089;&#1086;&#1088;&#1077;&#1074;&#1085;&#1086;&#1074;&#1072;&#1085;&#1080;&#1081;\&#1054;&#1073;&#1083;&#1072;&#1089;&#1090;&#1100;\2011\&#1046;&#1091;&#1082;&#1086;&#1074;&#1077;&#1094;%20&#1086;&#1073;&#1083;&#1072;&#1089;&#1090;&#1100;\4_&#1073;&#1086;&#1088;&#1100;&#1077;_&#1086;&#1073;&#108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Прыжки"/>
      <sheetName val="Метания"/>
      <sheetName val="Бега"/>
      <sheetName val="БегаДлин"/>
      <sheetName val="КлМ"/>
      <sheetName val="КлДев"/>
      <sheetName val="КлМ1"/>
      <sheetName val="Старт"/>
      <sheetName val="Высота"/>
      <sheetName val="Бег"/>
      <sheetName val="Метание"/>
      <sheetName val="Длина"/>
      <sheetName val="ВысЮ"/>
      <sheetName val="ШестЮ"/>
      <sheetName val="ДлЮ"/>
      <sheetName val="ТрЮ"/>
      <sheetName val="МолотЮ"/>
      <sheetName val="КопьёЮ"/>
      <sheetName val="ЯдроЮ"/>
      <sheetName val="60Ю"/>
      <sheetName val="110бЮ"/>
      <sheetName val="200Ю"/>
      <sheetName val="400Ю"/>
      <sheetName val="400бЮ"/>
      <sheetName val="800Ю"/>
      <sheetName val="1500Ю"/>
      <sheetName val="3000Ю"/>
      <sheetName val="2000пЮ"/>
      <sheetName val="3000xЮ"/>
      <sheetName val="5000xЮ"/>
      <sheetName val="КлД2"/>
      <sheetName val="ВысД"/>
      <sheetName val="ШестД"/>
      <sheetName val="ДлД"/>
      <sheetName val="ТрД"/>
      <sheetName val="ДискЮ"/>
      <sheetName val="ДискД"/>
      <sheetName val="МолотД"/>
      <sheetName val="КопьёД"/>
      <sheetName val="ЯдроД"/>
      <sheetName val="60Д"/>
      <sheetName val="100д"/>
      <sheetName val="100бД"/>
      <sheetName val="200д"/>
      <sheetName val="400д"/>
      <sheetName val="400бД"/>
      <sheetName val="800д"/>
      <sheetName val="100Ю"/>
      <sheetName val="1500д"/>
      <sheetName val="3000д"/>
      <sheetName val="1500пД"/>
      <sheetName val="3000xД"/>
      <sheetName val="5000xД"/>
      <sheetName val="Лист2"/>
      <sheetName val="Пятиборье жен"/>
    </sheetNames>
    <sheetDataSet>
      <sheetData sheetId="7">
        <row r="4">
          <cell r="O4">
            <v>0</v>
          </cell>
          <cell r="P4" t="str">
            <v>МСМК</v>
          </cell>
          <cell r="Q4">
            <v>0</v>
          </cell>
          <cell r="R4" t="str">
            <v>МСМК</v>
          </cell>
          <cell r="S4">
            <v>0</v>
          </cell>
          <cell r="T4" t="str">
            <v>МСМК</v>
          </cell>
          <cell r="U4">
            <v>0</v>
          </cell>
          <cell r="V4" t="str">
            <v>МСМК</v>
          </cell>
          <cell r="W4">
            <v>0</v>
          </cell>
          <cell r="X4" t="str">
            <v>МСМК</v>
          </cell>
          <cell r="AC4">
            <v>0</v>
          </cell>
          <cell r="AD4" t="str">
            <v>МСМК</v>
          </cell>
          <cell r="AE4">
            <v>0</v>
          </cell>
          <cell r="AF4" t="str">
            <v>I </v>
          </cell>
          <cell r="AG4">
            <v>0</v>
          </cell>
          <cell r="AH4" t="str">
            <v>I </v>
          </cell>
          <cell r="AI4">
            <v>0</v>
          </cell>
          <cell r="AJ4" t="str">
            <v>КМС</v>
          </cell>
          <cell r="AK4">
            <v>0</v>
          </cell>
          <cell r="AL4" t="str">
            <v>МС</v>
          </cell>
          <cell r="AM4">
            <v>0</v>
          </cell>
          <cell r="AN4" t="str">
            <v>МС</v>
          </cell>
          <cell r="AO4">
            <v>0</v>
          </cell>
          <cell r="AP4" t="str">
            <v>МСМК</v>
          </cell>
          <cell r="AQ4">
            <v>0</v>
          </cell>
          <cell r="AR4" t="str">
            <v>МСМК</v>
          </cell>
          <cell r="AS4">
            <v>0</v>
          </cell>
          <cell r="AT4" t="str">
            <v>МСМК</v>
          </cell>
          <cell r="BC4">
            <v>0</v>
          </cell>
          <cell r="BD4" t="str">
            <v>б/р</v>
          </cell>
          <cell r="BE4">
            <v>0</v>
          </cell>
          <cell r="BF4" t="str">
            <v>б/р</v>
          </cell>
          <cell r="BG4">
            <v>0</v>
          </cell>
          <cell r="BH4" t="str">
            <v>б/р</v>
          </cell>
          <cell r="BI4">
            <v>0</v>
          </cell>
          <cell r="BJ4" t="str">
            <v>б/р</v>
          </cell>
          <cell r="BK4">
            <v>0</v>
          </cell>
          <cell r="BL4" t="str">
            <v>б/р</v>
          </cell>
          <cell r="BM4">
            <v>0</v>
          </cell>
          <cell r="BN4" t="str">
            <v>б/р</v>
          </cell>
          <cell r="BO4">
            <v>0</v>
          </cell>
          <cell r="BP4" t="str">
            <v>б/р</v>
          </cell>
          <cell r="BQ4">
            <v>0</v>
          </cell>
          <cell r="BR4" t="str">
            <v>б/р</v>
          </cell>
        </row>
        <row r="5">
          <cell r="A5">
            <v>0</v>
          </cell>
          <cell r="B5" t="str">
            <v>МС</v>
          </cell>
          <cell r="C5">
            <v>0</v>
          </cell>
          <cell r="D5" t="str">
            <v>МС</v>
          </cell>
          <cell r="E5">
            <v>0</v>
          </cell>
          <cell r="F5" t="str">
            <v>МС</v>
          </cell>
          <cell r="G5">
            <v>0</v>
          </cell>
          <cell r="H5" t="str">
            <v>КМС</v>
          </cell>
          <cell r="I5">
            <v>0</v>
          </cell>
          <cell r="J5" t="str">
            <v>МС</v>
          </cell>
          <cell r="K5">
            <v>0</v>
          </cell>
          <cell r="L5" t="str">
            <v>КМС</v>
          </cell>
          <cell r="M5">
            <v>0</v>
          </cell>
          <cell r="N5" t="str">
            <v>МС</v>
          </cell>
          <cell r="O5">
            <v>0.001597337962962963</v>
          </cell>
          <cell r="P5" t="str">
            <v>МС</v>
          </cell>
          <cell r="Q5">
            <v>0.002529050925925926</v>
          </cell>
          <cell r="R5" t="str">
            <v>МС</v>
          </cell>
          <cell r="S5">
            <v>0.0054630787037037035</v>
          </cell>
          <cell r="T5" t="str">
            <v>МС</v>
          </cell>
          <cell r="U5">
            <v>0.009375115740740741</v>
          </cell>
          <cell r="V5" t="str">
            <v>МС</v>
          </cell>
          <cell r="W5">
            <v>0.019676041666666668</v>
          </cell>
          <cell r="X5" t="str">
            <v>МС</v>
          </cell>
          <cell r="Y5">
            <v>0</v>
          </cell>
          <cell r="Z5" t="str">
            <v>I </v>
          </cell>
          <cell r="AA5">
            <v>0</v>
          </cell>
          <cell r="AB5" t="str">
            <v>КМС</v>
          </cell>
          <cell r="AC5">
            <v>0.005879745370370371</v>
          </cell>
          <cell r="AD5" t="str">
            <v>МС</v>
          </cell>
          <cell r="AE5">
            <v>0.002893634259259259</v>
          </cell>
          <cell r="AF5" t="str">
            <v>II</v>
          </cell>
          <cell r="AG5">
            <v>0.005902893518518519</v>
          </cell>
          <cell r="AH5" t="str">
            <v>II</v>
          </cell>
          <cell r="AI5">
            <v>0.008854282407407408</v>
          </cell>
          <cell r="AJ5" t="str">
            <v>I </v>
          </cell>
          <cell r="AK5">
            <v>0.014120486111111113</v>
          </cell>
          <cell r="AL5" t="str">
            <v>КМС</v>
          </cell>
          <cell r="AM5">
            <v>0.028819560185185184</v>
          </cell>
          <cell r="AN5" t="str">
            <v>КМС</v>
          </cell>
          <cell r="AO5">
            <v>0.057291782407407406</v>
          </cell>
          <cell r="AP5" t="str">
            <v>МС</v>
          </cell>
          <cell r="AQ5">
            <v>0.10763900462962962</v>
          </cell>
          <cell r="AR5" t="str">
            <v>МС</v>
          </cell>
          <cell r="AS5">
            <v>0.16111122685185184</v>
          </cell>
          <cell r="AT5" t="str">
            <v>МС</v>
          </cell>
          <cell r="AU5">
            <v>0</v>
          </cell>
          <cell r="AV5" t="str">
            <v>I </v>
          </cell>
          <cell r="AW5">
            <v>0</v>
          </cell>
          <cell r="AX5" t="str">
            <v>КМС</v>
          </cell>
          <cell r="AY5">
            <v>0</v>
          </cell>
          <cell r="AZ5" t="str">
            <v>КМС</v>
          </cell>
          <cell r="BA5">
            <v>0</v>
          </cell>
          <cell r="BB5" t="str">
            <v>КМС</v>
          </cell>
          <cell r="BC5">
            <v>39</v>
          </cell>
          <cell r="BD5" t="str">
            <v>III юн.</v>
          </cell>
          <cell r="BE5">
            <v>37</v>
          </cell>
          <cell r="BF5" t="str">
            <v>II юн.</v>
          </cell>
          <cell r="BG5">
            <v>26</v>
          </cell>
          <cell r="BH5" t="str">
            <v>II юн.</v>
          </cell>
          <cell r="BI5">
            <v>9.5</v>
          </cell>
          <cell r="BJ5" t="str">
            <v>II юн.</v>
          </cell>
          <cell r="BK5">
            <v>2</v>
          </cell>
          <cell r="BL5" t="str">
            <v>III юн.</v>
          </cell>
          <cell r="BM5">
            <v>1.2</v>
          </cell>
          <cell r="BN5" t="str">
            <v>III юн.</v>
          </cell>
          <cell r="BO5">
            <v>3.6</v>
          </cell>
          <cell r="BP5" t="str">
            <v>III юн.</v>
          </cell>
          <cell r="BQ5">
            <v>9</v>
          </cell>
          <cell r="BR5" t="str">
            <v>III юн.</v>
          </cell>
        </row>
        <row r="6">
          <cell r="A6">
            <v>6.61</v>
          </cell>
          <cell r="B6" t="str">
            <v>КМС</v>
          </cell>
          <cell r="C6">
            <v>10.51</v>
          </cell>
          <cell r="D6" t="str">
            <v>КМС</v>
          </cell>
          <cell r="E6">
            <v>21.11</v>
          </cell>
          <cell r="F6" t="str">
            <v>КМС</v>
          </cell>
          <cell r="G6">
            <v>0.0003994212962962962</v>
          </cell>
          <cell r="H6" t="str">
            <v>I </v>
          </cell>
          <cell r="I6">
            <v>0.0005498842592592592</v>
          </cell>
          <cell r="J6" t="str">
            <v>КМС</v>
          </cell>
          <cell r="K6">
            <v>0.0009491898148148149</v>
          </cell>
          <cell r="L6" t="str">
            <v>I </v>
          </cell>
          <cell r="M6">
            <v>0.0012674768518518519</v>
          </cell>
          <cell r="N6" t="str">
            <v>КМС</v>
          </cell>
          <cell r="O6">
            <v>0.0016320601851851852</v>
          </cell>
          <cell r="P6" t="str">
            <v>КМС</v>
          </cell>
          <cell r="Q6">
            <v>0.0026158564814814816</v>
          </cell>
          <cell r="R6" t="str">
            <v>КМС</v>
          </cell>
          <cell r="S6">
            <v>0.005613541666666667</v>
          </cell>
          <cell r="T6" t="str">
            <v>КМС</v>
          </cell>
          <cell r="U6">
            <v>0.009722337962962962</v>
          </cell>
          <cell r="V6" t="str">
            <v>КМС</v>
          </cell>
          <cell r="W6">
            <v>0.02042835648148148</v>
          </cell>
          <cell r="X6" t="str">
            <v>КМС</v>
          </cell>
          <cell r="Y6">
            <v>0.0031945601851851853</v>
          </cell>
          <cell r="Z6" t="str">
            <v>II</v>
          </cell>
          <cell r="AA6">
            <v>0.004166782407407408</v>
          </cell>
          <cell r="AB6" t="str">
            <v>I </v>
          </cell>
          <cell r="AC6">
            <v>0.006134375000000001</v>
          </cell>
          <cell r="AD6" t="str">
            <v>КМС</v>
          </cell>
          <cell r="AE6">
            <v>0.00306724537037037</v>
          </cell>
          <cell r="AF6" t="str">
            <v>III</v>
          </cell>
          <cell r="AG6">
            <v>0.006481597222222223</v>
          </cell>
          <cell r="AH6" t="str">
            <v>III</v>
          </cell>
          <cell r="AI6">
            <v>0.00949085648148148</v>
          </cell>
          <cell r="AJ6" t="str">
            <v>II</v>
          </cell>
          <cell r="AK6">
            <v>0.015046412037037037</v>
          </cell>
          <cell r="AL6" t="str">
            <v>I </v>
          </cell>
          <cell r="AM6">
            <v>0.03125011574074074</v>
          </cell>
          <cell r="AN6" t="str">
            <v>I </v>
          </cell>
          <cell r="AO6">
            <v>0.06180567129629629</v>
          </cell>
          <cell r="AP6" t="str">
            <v>КМС</v>
          </cell>
          <cell r="AQ6">
            <v>0.11250011574074074</v>
          </cell>
          <cell r="AR6" t="str">
            <v>КМС</v>
          </cell>
          <cell r="AS6">
            <v>0.18055567129629632</v>
          </cell>
          <cell r="AT6" t="str">
            <v>КМС</v>
          </cell>
          <cell r="AU6">
            <v>8.21</v>
          </cell>
          <cell r="AV6" t="str">
            <v>II</v>
          </cell>
          <cell r="AW6">
            <v>14.21</v>
          </cell>
          <cell r="AX6" t="str">
            <v>I </v>
          </cell>
          <cell r="AY6">
            <v>0.0004619212962962962</v>
          </cell>
          <cell r="AZ6" t="str">
            <v>I </v>
          </cell>
          <cell r="BA6">
            <v>0.0006251157407407408</v>
          </cell>
          <cell r="BB6" t="str">
            <v>I </v>
          </cell>
          <cell r="BC6">
            <v>43</v>
          </cell>
          <cell r="BD6" t="str">
            <v>II юн.</v>
          </cell>
          <cell r="BE6">
            <v>43</v>
          </cell>
          <cell r="BF6" t="str">
            <v>I юн.</v>
          </cell>
          <cell r="BG6">
            <v>30</v>
          </cell>
          <cell r="BH6" t="str">
            <v>I юн.</v>
          </cell>
          <cell r="BI6">
            <v>11</v>
          </cell>
          <cell r="BJ6" t="str">
            <v>I юн.</v>
          </cell>
          <cell r="BK6">
            <v>2.4</v>
          </cell>
          <cell r="BL6" t="str">
            <v>II юн.</v>
          </cell>
          <cell r="BM6">
            <v>1.3</v>
          </cell>
          <cell r="BN6" t="str">
            <v>II юн.</v>
          </cell>
          <cell r="BO6">
            <v>4.2</v>
          </cell>
          <cell r="BP6" t="str">
            <v>II юн.</v>
          </cell>
          <cell r="BQ6">
            <v>10</v>
          </cell>
          <cell r="BR6" t="str">
            <v>II юн.</v>
          </cell>
        </row>
        <row r="7">
          <cell r="A7">
            <v>6.81</v>
          </cell>
          <cell r="B7" t="str">
            <v>I </v>
          </cell>
          <cell r="C7">
            <v>10.71</v>
          </cell>
          <cell r="D7" t="str">
            <v>I </v>
          </cell>
          <cell r="E7">
            <v>22.01</v>
          </cell>
          <cell r="F7" t="str">
            <v>I </v>
          </cell>
          <cell r="G7">
            <v>0.00042835648148148144</v>
          </cell>
          <cell r="H7" t="str">
            <v>II</v>
          </cell>
          <cell r="I7">
            <v>0.0005730324074074074</v>
          </cell>
          <cell r="J7" t="str">
            <v>I </v>
          </cell>
          <cell r="K7">
            <v>0.0010070601851851853</v>
          </cell>
          <cell r="L7" t="str">
            <v>II</v>
          </cell>
          <cell r="M7">
            <v>0.0013311342592592593</v>
          </cell>
          <cell r="N7" t="str">
            <v>I </v>
          </cell>
          <cell r="O7">
            <v>0.0017130787037037036</v>
          </cell>
          <cell r="P7" t="str">
            <v>I </v>
          </cell>
          <cell r="Q7">
            <v>0.002743171296296296</v>
          </cell>
          <cell r="R7" t="str">
            <v>I </v>
          </cell>
          <cell r="S7">
            <v>0.005902893518518519</v>
          </cell>
          <cell r="T7" t="str">
            <v>I </v>
          </cell>
          <cell r="U7">
            <v>0.010185300925925926</v>
          </cell>
          <cell r="V7" t="str">
            <v>I </v>
          </cell>
          <cell r="W7">
            <v>0.021238541666666666</v>
          </cell>
          <cell r="X7" t="str">
            <v>I </v>
          </cell>
          <cell r="Y7">
            <v>0.003368171296296296</v>
          </cell>
          <cell r="Z7" t="str">
            <v>III</v>
          </cell>
          <cell r="AA7">
            <v>0.004398263888888889</v>
          </cell>
          <cell r="AB7" t="str">
            <v>II</v>
          </cell>
          <cell r="AC7">
            <v>0.006539467592592592</v>
          </cell>
          <cell r="AD7" t="str">
            <v>I </v>
          </cell>
          <cell r="AE7">
            <v>0.0032408564814814813</v>
          </cell>
          <cell r="AF7" t="str">
            <v>I юн.</v>
          </cell>
          <cell r="AG7">
            <v>0.0069445601851851856</v>
          </cell>
          <cell r="AH7" t="str">
            <v>I юн.</v>
          </cell>
          <cell r="AI7">
            <v>0.010301041666666667</v>
          </cell>
          <cell r="AJ7" t="str">
            <v>III</v>
          </cell>
          <cell r="AK7">
            <v>0.015856597222222223</v>
          </cell>
          <cell r="AL7" t="str">
            <v>II</v>
          </cell>
          <cell r="AM7">
            <v>0.033333449074074074</v>
          </cell>
          <cell r="AN7" t="str">
            <v>II</v>
          </cell>
          <cell r="AO7">
            <v>0.06597233796296297</v>
          </cell>
          <cell r="AP7" t="str">
            <v>I </v>
          </cell>
          <cell r="AQ7">
            <v>0.11875011574074074</v>
          </cell>
          <cell r="AR7" t="str">
            <v>I </v>
          </cell>
          <cell r="AS7">
            <v>0.1979167824074074</v>
          </cell>
          <cell r="AT7" t="str">
            <v>I </v>
          </cell>
          <cell r="AU7">
            <v>8.81</v>
          </cell>
          <cell r="AV7" t="str">
            <v>III</v>
          </cell>
          <cell r="AW7">
            <v>15.21</v>
          </cell>
          <cell r="AX7" t="str">
            <v>II</v>
          </cell>
          <cell r="AY7">
            <v>0.00046886574074074067</v>
          </cell>
          <cell r="AZ7" t="str">
            <v>II</v>
          </cell>
          <cell r="BA7">
            <v>0.000665625</v>
          </cell>
          <cell r="BB7" t="str">
            <v>II</v>
          </cell>
          <cell r="BC7">
            <v>47</v>
          </cell>
          <cell r="BD7" t="str">
            <v>I юн.</v>
          </cell>
          <cell r="BE7">
            <v>50</v>
          </cell>
          <cell r="BF7" t="str">
            <v>III</v>
          </cell>
          <cell r="BG7">
            <v>37</v>
          </cell>
          <cell r="BH7" t="str">
            <v>III</v>
          </cell>
          <cell r="BI7">
            <v>12.3</v>
          </cell>
          <cell r="BJ7" t="str">
            <v>III</v>
          </cell>
          <cell r="BK7">
            <v>2.8</v>
          </cell>
          <cell r="BL7" t="str">
            <v>I юн.</v>
          </cell>
          <cell r="BM7">
            <v>1.4</v>
          </cell>
          <cell r="BN7" t="str">
            <v>I юн.</v>
          </cell>
          <cell r="BO7">
            <v>5</v>
          </cell>
          <cell r="BP7" t="str">
            <v>I юн.</v>
          </cell>
          <cell r="BQ7">
            <v>11</v>
          </cell>
          <cell r="BR7" t="str">
            <v>I юн.</v>
          </cell>
        </row>
        <row r="8">
          <cell r="A8">
            <v>7.11</v>
          </cell>
          <cell r="B8" t="str">
            <v>II</v>
          </cell>
          <cell r="C8">
            <v>11.21</v>
          </cell>
          <cell r="D8" t="str">
            <v>II</v>
          </cell>
          <cell r="E8">
            <v>23.01</v>
          </cell>
          <cell r="F8" t="str">
            <v>II</v>
          </cell>
          <cell r="G8">
            <v>0.00046307870370370367</v>
          </cell>
          <cell r="H8" t="str">
            <v>III</v>
          </cell>
          <cell r="I8">
            <v>0.0006019675925925926</v>
          </cell>
          <cell r="J8" t="str">
            <v>II</v>
          </cell>
          <cell r="K8">
            <v>0.0010765046296296297</v>
          </cell>
          <cell r="L8" t="str">
            <v>III</v>
          </cell>
          <cell r="M8">
            <v>0.001400578703703704</v>
          </cell>
          <cell r="N8" t="str">
            <v>II</v>
          </cell>
          <cell r="O8">
            <v>0.0018056712962962963</v>
          </cell>
          <cell r="P8" t="str">
            <v>II</v>
          </cell>
          <cell r="Q8">
            <v>0.002893634259259259</v>
          </cell>
          <cell r="R8" t="str">
            <v>II</v>
          </cell>
          <cell r="S8">
            <v>0.006250115740740741</v>
          </cell>
          <cell r="T8" t="str">
            <v>II</v>
          </cell>
          <cell r="U8">
            <v>0.010764004629629629</v>
          </cell>
          <cell r="V8" t="str">
            <v>II</v>
          </cell>
          <cell r="W8">
            <v>0.022569560185185186</v>
          </cell>
          <cell r="X8" t="str">
            <v>II</v>
          </cell>
          <cell r="Y8">
            <v>0.003703819444444444</v>
          </cell>
          <cell r="Z8" t="str">
            <v>I юн.</v>
          </cell>
          <cell r="AA8">
            <v>0.004745486111111111</v>
          </cell>
          <cell r="AB8" t="str">
            <v>III</v>
          </cell>
          <cell r="AC8">
            <v>0.006886689814814814</v>
          </cell>
          <cell r="AD8" t="str">
            <v>II</v>
          </cell>
          <cell r="AE8">
            <v>0.003588078703703703</v>
          </cell>
          <cell r="AF8" t="str">
            <v>II юн.</v>
          </cell>
          <cell r="AG8">
            <v>0.007523263888888889</v>
          </cell>
          <cell r="AH8" t="str">
            <v>II юн.</v>
          </cell>
          <cell r="AI8">
            <v>0.01111122685185185</v>
          </cell>
          <cell r="AJ8" t="str">
            <v>I юн.</v>
          </cell>
          <cell r="AK8">
            <v>0.01712974537037037</v>
          </cell>
          <cell r="AL8" t="str">
            <v>III</v>
          </cell>
          <cell r="AM8">
            <v>0.03611122685185185</v>
          </cell>
          <cell r="AN8" t="str">
            <v>III</v>
          </cell>
          <cell r="AO8">
            <v>0.07013900462962963</v>
          </cell>
          <cell r="AP8" t="str">
            <v>II</v>
          </cell>
          <cell r="AQ8">
            <v>0.12847233796296295</v>
          </cell>
          <cell r="AR8" t="str">
            <v>II</v>
          </cell>
          <cell r="AS8">
            <v>0.21875011574074074</v>
          </cell>
          <cell r="AT8" t="str">
            <v>II</v>
          </cell>
          <cell r="AU8">
            <v>9.41</v>
          </cell>
          <cell r="AV8" t="str">
            <v>I юн.</v>
          </cell>
          <cell r="AW8">
            <v>16.41</v>
          </cell>
          <cell r="AX8" t="str">
            <v>III</v>
          </cell>
          <cell r="AY8">
            <v>0.000497800925925926</v>
          </cell>
          <cell r="AZ8" t="str">
            <v>III</v>
          </cell>
          <cell r="BA8">
            <v>0.0007234953703703704</v>
          </cell>
          <cell r="BB8" t="str">
            <v>III</v>
          </cell>
          <cell r="BC8">
            <v>50</v>
          </cell>
          <cell r="BD8" t="str">
            <v>III</v>
          </cell>
          <cell r="BE8">
            <v>57</v>
          </cell>
          <cell r="BF8" t="str">
            <v>II</v>
          </cell>
          <cell r="BG8">
            <v>45</v>
          </cell>
          <cell r="BH8" t="str">
            <v>II</v>
          </cell>
          <cell r="BI8">
            <v>14.4</v>
          </cell>
          <cell r="BJ8" t="str">
            <v>II</v>
          </cell>
          <cell r="BK8">
            <v>3</v>
          </cell>
          <cell r="BL8" t="str">
            <v>III</v>
          </cell>
          <cell r="BM8">
            <v>1.55</v>
          </cell>
          <cell r="BN8" t="str">
            <v>III</v>
          </cell>
          <cell r="BO8">
            <v>5.6</v>
          </cell>
          <cell r="BP8" t="str">
            <v>III</v>
          </cell>
          <cell r="BQ8">
            <v>12</v>
          </cell>
          <cell r="BR8" t="str">
            <v>III</v>
          </cell>
        </row>
        <row r="9">
          <cell r="A9">
            <v>7.41</v>
          </cell>
          <cell r="B9" t="str">
            <v>III</v>
          </cell>
          <cell r="C9">
            <v>11.81</v>
          </cell>
          <cell r="D9" t="str">
            <v>III</v>
          </cell>
          <cell r="E9">
            <v>24.21</v>
          </cell>
          <cell r="F9" t="str">
            <v>III</v>
          </cell>
          <cell r="G9">
            <v>0.000497800925925926</v>
          </cell>
          <cell r="H9" t="str">
            <v>I юн.</v>
          </cell>
          <cell r="I9">
            <v>0.0006482638888888889</v>
          </cell>
          <cell r="J9" t="str">
            <v>III</v>
          </cell>
          <cell r="K9">
            <v>0.0011575231481481482</v>
          </cell>
          <cell r="L9" t="str">
            <v>I юн.</v>
          </cell>
          <cell r="M9">
            <v>0.0015047453703703705</v>
          </cell>
          <cell r="N9" t="str">
            <v>III</v>
          </cell>
          <cell r="O9">
            <v>0.0019445601851851852</v>
          </cell>
          <cell r="P9" t="str">
            <v>III</v>
          </cell>
          <cell r="Q9">
            <v>0.00306724537037037</v>
          </cell>
          <cell r="R9" t="str">
            <v>III</v>
          </cell>
          <cell r="S9">
            <v>0.006713078703703704</v>
          </cell>
          <cell r="T9" t="str">
            <v>III</v>
          </cell>
          <cell r="U9">
            <v>0.011516319444444445</v>
          </cell>
          <cell r="V9" t="str">
            <v>III</v>
          </cell>
          <cell r="W9">
            <v>0.02407418981481482</v>
          </cell>
          <cell r="X9" t="str">
            <v>III</v>
          </cell>
          <cell r="Y9">
            <v>0.0038890046296296294</v>
          </cell>
          <cell r="Z9" t="str">
            <v>II юн.</v>
          </cell>
          <cell r="AA9">
            <v>0.005208449074074074</v>
          </cell>
          <cell r="AB9" t="str">
            <v>I юн.</v>
          </cell>
          <cell r="AC9">
            <v>0.007407523148148148</v>
          </cell>
          <cell r="AD9" t="str">
            <v>III</v>
          </cell>
          <cell r="AE9">
            <v>0.003935300925925925</v>
          </cell>
          <cell r="AF9" t="str">
            <v>III юн.</v>
          </cell>
          <cell r="AG9">
            <v>0.008217708333333334</v>
          </cell>
          <cell r="AH9" t="str">
            <v>III юн.</v>
          </cell>
          <cell r="AI9">
            <v>0.011805671296296295</v>
          </cell>
          <cell r="AJ9" t="str">
            <v>II юн.</v>
          </cell>
          <cell r="AK9">
            <v>0.019097337962962962</v>
          </cell>
          <cell r="AL9" t="str">
            <v>I юн.</v>
          </cell>
          <cell r="AM9">
            <v>0.04027789351851852</v>
          </cell>
          <cell r="AN9" t="str">
            <v>I юн.</v>
          </cell>
          <cell r="AO9">
            <v>0.07638900462962962</v>
          </cell>
          <cell r="AP9" t="str">
            <v>III</v>
          </cell>
          <cell r="AQ9">
            <v>0.12849537037037037</v>
          </cell>
          <cell r="AR9" t="str">
            <v>II</v>
          </cell>
          <cell r="AS9">
            <v>0.260416782407407</v>
          </cell>
          <cell r="AT9" t="str">
            <v>II</v>
          </cell>
          <cell r="AU9">
            <v>10.01</v>
          </cell>
          <cell r="AV9" t="str">
            <v>II юн.</v>
          </cell>
          <cell r="AW9">
            <v>17.71</v>
          </cell>
          <cell r="AX9" t="str">
            <v>I юн.</v>
          </cell>
          <cell r="AY9">
            <v>0.0005325231481481481</v>
          </cell>
          <cell r="AZ9" t="str">
            <v>I юн.</v>
          </cell>
          <cell r="BA9">
            <v>0.0007929398148148148</v>
          </cell>
          <cell r="BB9" t="str">
            <v>I юн.</v>
          </cell>
          <cell r="BC9">
            <v>59</v>
          </cell>
          <cell r="BD9" t="str">
            <v>II</v>
          </cell>
          <cell r="BE9">
            <v>61</v>
          </cell>
          <cell r="BF9" t="str">
            <v>I </v>
          </cell>
          <cell r="BG9">
            <v>50</v>
          </cell>
          <cell r="BH9" t="str">
            <v>I </v>
          </cell>
          <cell r="BI9">
            <v>16.6</v>
          </cell>
          <cell r="BJ9" t="str">
            <v>I </v>
          </cell>
          <cell r="BK9">
            <v>3.6</v>
          </cell>
          <cell r="BL9" t="str">
            <v>II</v>
          </cell>
          <cell r="BM9">
            <v>1.7</v>
          </cell>
          <cell r="BN9" t="str">
            <v>II</v>
          </cell>
          <cell r="BO9">
            <v>6.2</v>
          </cell>
          <cell r="BP9" t="str">
            <v>II</v>
          </cell>
          <cell r="BQ9">
            <v>13</v>
          </cell>
          <cell r="BR9" t="str">
            <v>II</v>
          </cell>
        </row>
        <row r="10">
          <cell r="A10">
            <v>7.81</v>
          </cell>
          <cell r="B10" t="str">
            <v>I юн.</v>
          </cell>
          <cell r="C10">
            <v>12.71</v>
          </cell>
          <cell r="D10" t="str">
            <v>I юн.</v>
          </cell>
          <cell r="E10">
            <v>25.61</v>
          </cell>
          <cell r="F10" t="str">
            <v>I юн.</v>
          </cell>
          <cell r="G10">
            <v>0.0005440972222222222</v>
          </cell>
          <cell r="H10" t="str">
            <v>II юн.</v>
          </cell>
          <cell r="I10">
            <v>0.0006945601851851852</v>
          </cell>
          <cell r="J10" t="str">
            <v>I юн.</v>
          </cell>
          <cell r="K10">
            <v>0.0012269675925925926</v>
          </cell>
          <cell r="L10" t="str">
            <v>II юн.</v>
          </cell>
          <cell r="M10">
            <v>0.001620486111111111</v>
          </cell>
          <cell r="N10" t="str">
            <v>I юн.</v>
          </cell>
          <cell r="O10">
            <v>0.002083449074074074</v>
          </cell>
          <cell r="P10" t="str">
            <v>I юн.</v>
          </cell>
          <cell r="Q10">
            <v>0.0032987268518518517</v>
          </cell>
          <cell r="R10" t="str">
            <v>I юн.</v>
          </cell>
          <cell r="S10">
            <v>0.007176041666666667</v>
          </cell>
          <cell r="T10" t="str">
            <v>I юн.</v>
          </cell>
          <cell r="U10">
            <v>0.012326504629629628</v>
          </cell>
          <cell r="V10" t="str">
            <v>I юн.</v>
          </cell>
          <cell r="W10">
            <v>0.02638900462962963</v>
          </cell>
          <cell r="X10" t="str">
            <v>б/р</v>
          </cell>
          <cell r="Y10">
            <v>0.004432986111111111</v>
          </cell>
          <cell r="Z10" t="str">
            <v>б/р</v>
          </cell>
          <cell r="AA10">
            <v>0.005555671296296297</v>
          </cell>
          <cell r="AB10" t="str">
            <v>б/р</v>
          </cell>
          <cell r="AC10">
            <v>0.007986226851851852</v>
          </cell>
          <cell r="AD10" t="str">
            <v>б/р</v>
          </cell>
          <cell r="AE10">
            <v>0.004166782407407408</v>
          </cell>
          <cell r="AF10" t="str">
            <v>б/р</v>
          </cell>
          <cell r="AG10">
            <v>0.008333449074074075</v>
          </cell>
          <cell r="AH10" t="str">
            <v>б/р</v>
          </cell>
          <cell r="AI10">
            <v>0.012500115740740739</v>
          </cell>
          <cell r="AJ10" t="str">
            <v>III юн.</v>
          </cell>
          <cell r="AK10">
            <v>0.020139004629629628</v>
          </cell>
          <cell r="AL10" t="str">
            <v>II юн.</v>
          </cell>
          <cell r="AM10">
            <v>0.04444456018518519</v>
          </cell>
          <cell r="AN10" t="str">
            <v>б/р</v>
          </cell>
          <cell r="AO10">
            <v>0.08541678240740741</v>
          </cell>
          <cell r="AP10" t="str">
            <v>б/р</v>
          </cell>
          <cell r="AQ10">
            <v>0.302083449074074</v>
          </cell>
          <cell r="AR10" t="str">
            <v>II</v>
          </cell>
          <cell r="AS10">
            <v>0.302083449074074</v>
          </cell>
          <cell r="AT10" t="str">
            <v>II</v>
          </cell>
          <cell r="AU10">
            <v>10.61</v>
          </cell>
          <cell r="AV10" t="str">
            <v>III юн.</v>
          </cell>
          <cell r="AW10">
            <v>19.01</v>
          </cell>
          <cell r="AX10" t="str">
            <v>II юн.</v>
          </cell>
          <cell r="AY10">
            <v>0.0005672453703703704</v>
          </cell>
          <cell r="AZ10" t="str">
            <v>б/р</v>
          </cell>
          <cell r="BA10">
            <v>0.0008623842592592592</v>
          </cell>
          <cell r="BB10" t="str">
            <v>б/р</v>
          </cell>
          <cell r="BC10">
            <v>65</v>
          </cell>
          <cell r="BD10" t="str">
            <v>I </v>
          </cell>
          <cell r="BE10">
            <v>68</v>
          </cell>
          <cell r="BF10" t="str">
            <v>КМС</v>
          </cell>
          <cell r="BG10">
            <v>56</v>
          </cell>
          <cell r="BH10" t="str">
            <v>КМС</v>
          </cell>
          <cell r="BI10">
            <v>18.4</v>
          </cell>
          <cell r="BJ10" t="str">
            <v>КМС</v>
          </cell>
          <cell r="BK10">
            <v>4.2</v>
          </cell>
          <cell r="BL10" t="str">
            <v>I </v>
          </cell>
          <cell r="BM10">
            <v>1.85</v>
          </cell>
          <cell r="BN10" t="str">
            <v>I </v>
          </cell>
          <cell r="BO10">
            <v>6.7</v>
          </cell>
          <cell r="BP10" t="str">
            <v>I </v>
          </cell>
          <cell r="BQ10">
            <v>14</v>
          </cell>
          <cell r="BR10" t="str">
            <v>I </v>
          </cell>
        </row>
        <row r="11">
          <cell r="A11">
            <v>8.21</v>
          </cell>
          <cell r="B11" t="str">
            <v>II юн.</v>
          </cell>
          <cell r="C11">
            <v>13.41</v>
          </cell>
          <cell r="D11" t="str">
            <v>II юн.</v>
          </cell>
          <cell r="E11">
            <v>28.01</v>
          </cell>
          <cell r="F11" t="str">
            <v>II юн.</v>
          </cell>
          <cell r="G11">
            <v>0.0006135416666666666</v>
          </cell>
          <cell r="H11" t="str">
            <v>III юн.</v>
          </cell>
          <cell r="I11">
            <v>0.0007534722222222222</v>
          </cell>
          <cell r="J11" t="str">
            <v>II юн.</v>
          </cell>
          <cell r="K11">
            <v>0.0013195601851851851</v>
          </cell>
          <cell r="L11" t="str">
            <v>III юн.</v>
          </cell>
          <cell r="M11">
            <v>0.0017362268518518519</v>
          </cell>
          <cell r="N11" t="str">
            <v>II юн.</v>
          </cell>
          <cell r="O11">
            <v>0.0022570601851851853</v>
          </cell>
          <cell r="P11" t="str">
            <v>II юн.</v>
          </cell>
          <cell r="Q11">
            <v>0.003588078703703703</v>
          </cell>
          <cell r="R11" t="str">
            <v>II юн.</v>
          </cell>
          <cell r="S11">
            <v>0.00763900462962963</v>
          </cell>
          <cell r="T11" t="str">
            <v>II юн.</v>
          </cell>
          <cell r="U11">
            <v>0.013194560185185182</v>
          </cell>
          <cell r="V11" t="str">
            <v>II юн.</v>
          </cell>
          <cell r="W11">
            <v>0.03055821759259259</v>
          </cell>
          <cell r="X11" t="str">
            <v>б/р</v>
          </cell>
          <cell r="Y11">
            <v>0.047222337962963</v>
          </cell>
          <cell r="Z11" t="str">
            <v>б/р</v>
          </cell>
          <cell r="AA11">
            <v>0.0062499999999999995</v>
          </cell>
          <cell r="AB11" t="str">
            <v>б/р</v>
          </cell>
          <cell r="AC11">
            <v>0.01319722222222222</v>
          </cell>
          <cell r="AD11" t="str">
            <v>б/р</v>
          </cell>
          <cell r="AE11">
            <v>0.00821875</v>
          </cell>
          <cell r="AF11" t="str">
            <v>б/р</v>
          </cell>
          <cell r="AG11">
            <v>0.009606481481481481</v>
          </cell>
          <cell r="AH11" t="str">
            <v>б/р</v>
          </cell>
          <cell r="AI11">
            <v>0.013194560185185182</v>
          </cell>
          <cell r="AJ11" t="str">
            <v>б/р</v>
          </cell>
          <cell r="AK11">
            <v>0.021527893518518516</v>
          </cell>
          <cell r="AL11" t="str">
            <v>III юн.</v>
          </cell>
          <cell r="AM11">
            <v>0.04513888888888889</v>
          </cell>
          <cell r="AN11" t="str">
            <v>б/р</v>
          </cell>
          <cell r="AO11">
            <v>0.127083449074074</v>
          </cell>
          <cell r="AP11" t="str">
            <v>б/р</v>
          </cell>
          <cell r="AQ11">
            <v>0.343750115740741</v>
          </cell>
          <cell r="AR11" t="str">
            <v>II</v>
          </cell>
          <cell r="AS11">
            <v>0.343750115740741</v>
          </cell>
          <cell r="AT11" t="str">
            <v>II</v>
          </cell>
          <cell r="AU11">
            <v>11.41</v>
          </cell>
          <cell r="AV11" t="str">
            <v>б/р</v>
          </cell>
          <cell r="AW11">
            <v>20.21</v>
          </cell>
          <cell r="AX11" t="str">
            <v>б/р</v>
          </cell>
          <cell r="AY11">
            <v>0.0006828703703703703</v>
          </cell>
          <cell r="AZ11" t="str">
            <v>б/р</v>
          </cell>
          <cell r="BA11">
            <v>0.0008797453703703705</v>
          </cell>
          <cell r="BB11" t="str">
            <v>б/р</v>
          </cell>
          <cell r="BC11">
            <v>68</v>
          </cell>
          <cell r="BD11" t="str">
            <v>I </v>
          </cell>
          <cell r="BE11">
            <v>80</v>
          </cell>
          <cell r="BF11" t="str">
            <v>КМС</v>
          </cell>
          <cell r="BG11">
            <v>65</v>
          </cell>
          <cell r="BH11" t="str">
            <v>КМС</v>
          </cell>
          <cell r="BI11">
            <v>20</v>
          </cell>
          <cell r="BJ11" t="str">
            <v>КМС</v>
          </cell>
          <cell r="BK11">
            <v>4.6</v>
          </cell>
          <cell r="BL11" t="str">
            <v>КМС</v>
          </cell>
          <cell r="BM11">
            <v>2</v>
          </cell>
          <cell r="BN11" t="str">
            <v>КМС</v>
          </cell>
          <cell r="BO11">
            <v>7.1</v>
          </cell>
          <cell r="BP11" t="str">
            <v>КМС</v>
          </cell>
          <cell r="BQ11">
            <v>15</v>
          </cell>
          <cell r="BR11" t="str">
            <v>КМС</v>
          </cell>
        </row>
        <row r="12">
          <cell r="A12">
            <v>8.71</v>
          </cell>
          <cell r="B12" t="str">
            <v>III юн.</v>
          </cell>
          <cell r="C12">
            <v>14.21</v>
          </cell>
          <cell r="D12" t="str">
            <v>III юн.</v>
          </cell>
          <cell r="E12">
            <v>30.51</v>
          </cell>
          <cell r="F12" t="str">
            <v>III юн.</v>
          </cell>
          <cell r="G12">
            <v>0.0006829861111111111</v>
          </cell>
          <cell r="H12" t="str">
            <v>б/р</v>
          </cell>
          <cell r="I12">
            <v>0.000810300925925926</v>
          </cell>
          <cell r="J12" t="str">
            <v>III юн.</v>
          </cell>
          <cell r="K12">
            <v>0.001446875</v>
          </cell>
          <cell r="L12" t="str">
            <v>б/р</v>
          </cell>
          <cell r="M12">
            <v>0.0018519675925925926</v>
          </cell>
          <cell r="N12" t="str">
            <v>III юн.</v>
          </cell>
          <cell r="O12">
            <v>0.0024885416666666667</v>
          </cell>
          <cell r="P12" t="str">
            <v>III юн.</v>
          </cell>
          <cell r="Q12">
            <v>0.003819560185185185</v>
          </cell>
          <cell r="R12" t="str">
            <v>III юн.</v>
          </cell>
          <cell r="S12">
            <v>0.008333449074074075</v>
          </cell>
          <cell r="T12" t="str">
            <v>III юн.</v>
          </cell>
          <cell r="U12">
            <v>0.01423622685185185</v>
          </cell>
          <cell r="V12" t="str">
            <v>б/р</v>
          </cell>
          <cell r="W12">
            <v>0.03507210648148148</v>
          </cell>
          <cell r="X12" t="str">
            <v>б/р</v>
          </cell>
          <cell r="Y12">
            <v>0.0888890046296296</v>
          </cell>
          <cell r="Z12" t="str">
            <v>б/р</v>
          </cell>
          <cell r="AA12">
            <v>0.006944444444444444</v>
          </cell>
          <cell r="AB12" t="str">
            <v>б/р</v>
          </cell>
          <cell r="AC12">
            <v>0.014238888888888888</v>
          </cell>
          <cell r="AD12" t="str">
            <v>б/р</v>
          </cell>
          <cell r="AE12">
            <v>0.008334490740740741</v>
          </cell>
          <cell r="AF12" t="str">
            <v>б/р</v>
          </cell>
          <cell r="AG12">
            <v>0.009722222222222222</v>
          </cell>
          <cell r="AH12" t="str">
            <v>б/р</v>
          </cell>
          <cell r="AI12">
            <v>0.013888888888888888</v>
          </cell>
          <cell r="AJ12" t="str">
            <v>б/р</v>
          </cell>
          <cell r="AK12">
            <v>0.022916782407407407</v>
          </cell>
          <cell r="AL12" t="str">
            <v>б/р</v>
          </cell>
          <cell r="AM12">
            <v>0.04583333333333334</v>
          </cell>
          <cell r="AN12" t="str">
            <v>б/р</v>
          </cell>
          <cell r="AO12">
            <v>0.168750115740741</v>
          </cell>
          <cell r="AP12" t="str">
            <v>б/р</v>
          </cell>
          <cell r="AQ12">
            <v>0.385416782407407</v>
          </cell>
          <cell r="AR12" t="str">
            <v>II</v>
          </cell>
          <cell r="AS12">
            <v>0.385416782407407</v>
          </cell>
          <cell r="AT12" t="str">
            <v>II</v>
          </cell>
          <cell r="AU12">
            <v>12</v>
          </cell>
          <cell r="AV12" t="str">
            <v>б/р</v>
          </cell>
          <cell r="AW12">
            <v>21</v>
          </cell>
          <cell r="AX12" t="str">
            <v>б/р</v>
          </cell>
          <cell r="AY12">
            <v>0.0012384259259259258</v>
          </cell>
          <cell r="AZ12" t="str">
            <v>б/р</v>
          </cell>
          <cell r="BA12">
            <v>0.0009259259259259259</v>
          </cell>
          <cell r="BB12" t="str">
            <v>б/р</v>
          </cell>
          <cell r="BC12">
            <v>80</v>
          </cell>
          <cell r="BD12" t="str">
            <v>I </v>
          </cell>
          <cell r="BE12">
            <v>90</v>
          </cell>
          <cell r="BF12" t="str">
            <v>КМС</v>
          </cell>
          <cell r="BG12">
            <v>70</v>
          </cell>
          <cell r="BH12" t="str">
            <v>КМС</v>
          </cell>
          <cell r="BI12">
            <v>25</v>
          </cell>
          <cell r="BJ12" t="str">
            <v>КМС</v>
          </cell>
          <cell r="BK12">
            <v>5.1</v>
          </cell>
          <cell r="BL12" t="str">
            <v>МС</v>
          </cell>
          <cell r="BM12">
            <v>2.15</v>
          </cell>
          <cell r="BN12" t="str">
            <v>МС</v>
          </cell>
          <cell r="BO12">
            <v>7.6</v>
          </cell>
          <cell r="BP12" t="str">
            <v>МС</v>
          </cell>
          <cell r="BQ12">
            <v>16</v>
          </cell>
          <cell r="BR12" t="str">
            <v>МС</v>
          </cell>
        </row>
        <row r="13">
          <cell r="A13">
            <v>9.31</v>
          </cell>
          <cell r="B13" t="str">
            <v>б/р</v>
          </cell>
          <cell r="C13">
            <v>15.21</v>
          </cell>
          <cell r="D13" t="str">
            <v>б/р</v>
          </cell>
          <cell r="E13">
            <v>34.01</v>
          </cell>
          <cell r="F13" t="str">
            <v>б/р</v>
          </cell>
          <cell r="G13">
            <v>0.0013773148148148147</v>
          </cell>
          <cell r="H13" t="str">
            <v>б/р</v>
          </cell>
          <cell r="I13">
            <v>0.0008681712962962962</v>
          </cell>
          <cell r="J13" t="str">
            <v>б/р</v>
          </cell>
          <cell r="K13">
            <v>0.0021412037037037038</v>
          </cell>
          <cell r="L13" t="str">
            <v>б/р</v>
          </cell>
          <cell r="M13">
            <v>0.001967708333333333</v>
          </cell>
          <cell r="N13" t="str">
            <v>б/р</v>
          </cell>
          <cell r="O13">
            <v>0.0027778935185185185</v>
          </cell>
          <cell r="P13" t="str">
            <v>б/р</v>
          </cell>
          <cell r="Q13">
            <v>0.004282523148148148</v>
          </cell>
          <cell r="R13" t="str">
            <v>б/р</v>
          </cell>
          <cell r="S13">
            <v>0.009259375</v>
          </cell>
          <cell r="T13" t="str">
            <v>б/р</v>
          </cell>
          <cell r="U13">
            <v>0.023613773148148148</v>
          </cell>
          <cell r="V13" t="str">
            <v>б/р</v>
          </cell>
          <cell r="W13">
            <v>0.0375</v>
          </cell>
          <cell r="X13" t="str">
            <v>б/р</v>
          </cell>
          <cell r="Y13">
            <v>0.130555671296296</v>
          </cell>
          <cell r="Z13" t="str">
            <v>б/р</v>
          </cell>
          <cell r="AA13">
            <v>0.007638888888888889</v>
          </cell>
          <cell r="AB13" t="str">
            <v>б/р</v>
          </cell>
          <cell r="AC13">
            <v>0.02361111111111111</v>
          </cell>
          <cell r="AD13" t="str">
            <v>б/р</v>
          </cell>
          <cell r="AE13">
            <v>0.034722222222222224</v>
          </cell>
          <cell r="AF13" t="str">
            <v>б/р</v>
          </cell>
          <cell r="AG13">
            <v>0.010416666666666666</v>
          </cell>
          <cell r="AH13" t="str">
            <v>б/р</v>
          </cell>
          <cell r="AI13">
            <v>0.014583333333333332</v>
          </cell>
          <cell r="AJ13" t="str">
            <v>б/р</v>
          </cell>
          <cell r="AK13">
            <v>0.02361111111111111</v>
          </cell>
          <cell r="AL13" t="str">
            <v>б/р</v>
          </cell>
          <cell r="AM13">
            <v>0.04652777777777778</v>
          </cell>
          <cell r="AN13" t="str">
            <v>б/р</v>
          </cell>
          <cell r="AO13">
            <v>0.210416782407407</v>
          </cell>
          <cell r="AP13" t="str">
            <v>б/р</v>
          </cell>
          <cell r="AQ13">
            <v>0.427083449074074</v>
          </cell>
          <cell r="AR13" t="str">
            <v>II</v>
          </cell>
          <cell r="AS13">
            <v>0.427083449074074</v>
          </cell>
          <cell r="AT13" t="str">
            <v>II</v>
          </cell>
          <cell r="AU13">
            <v>13</v>
          </cell>
          <cell r="AV13" t="str">
            <v>б/р</v>
          </cell>
          <cell r="AW13">
            <v>22</v>
          </cell>
          <cell r="AX13" t="str">
            <v>б/р</v>
          </cell>
          <cell r="AY13">
            <v>0.002002314814814815</v>
          </cell>
          <cell r="AZ13" t="str">
            <v>б/р</v>
          </cell>
          <cell r="BA13">
            <v>0.0009837962962962964</v>
          </cell>
          <cell r="BB13" t="str">
            <v>б/р</v>
          </cell>
          <cell r="BC13">
            <v>120</v>
          </cell>
          <cell r="BD13" t="str">
            <v>I </v>
          </cell>
          <cell r="BE13">
            <v>120</v>
          </cell>
          <cell r="BF13" t="str">
            <v>КМС</v>
          </cell>
          <cell r="BG13">
            <v>80</v>
          </cell>
          <cell r="BH13" t="str">
            <v>КМС</v>
          </cell>
          <cell r="BI13">
            <v>30</v>
          </cell>
          <cell r="BJ13" t="str">
            <v>КМС</v>
          </cell>
          <cell r="BK13">
            <v>5.65</v>
          </cell>
          <cell r="BL13" t="str">
            <v>МСМК</v>
          </cell>
          <cell r="BM13">
            <v>2.28</v>
          </cell>
          <cell r="BN13" t="str">
            <v>МСМК</v>
          </cell>
          <cell r="BO13">
            <v>8.05</v>
          </cell>
          <cell r="BP13" t="str">
            <v>МСМК</v>
          </cell>
          <cell r="BQ13">
            <v>17</v>
          </cell>
          <cell r="BR13" t="str">
            <v>МСМК</v>
          </cell>
        </row>
        <row r="14">
          <cell r="A14">
            <v>100</v>
          </cell>
          <cell r="B14" t="str">
            <v>б/р</v>
          </cell>
          <cell r="C14">
            <v>100</v>
          </cell>
          <cell r="D14" t="str">
            <v>б/р</v>
          </cell>
          <cell r="E14">
            <v>100</v>
          </cell>
          <cell r="F14" t="str">
            <v>б/р</v>
          </cell>
          <cell r="G14">
            <v>0.04234953703703703</v>
          </cell>
          <cell r="H14" t="str">
            <v>б/р</v>
          </cell>
          <cell r="I14">
            <v>0.0027662037037037034</v>
          </cell>
          <cell r="J14" t="str">
            <v>б/р</v>
          </cell>
          <cell r="K14">
            <v>0.0034606481481481485</v>
          </cell>
          <cell r="L14" t="str">
            <v>б/р</v>
          </cell>
          <cell r="M14">
            <v>0.0027662037037037034</v>
          </cell>
          <cell r="N14" t="str">
            <v>б/р</v>
          </cell>
          <cell r="O14">
            <v>0.004155092592592593</v>
          </cell>
          <cell r="P14" t="str">
            <v>б/р</v>
          </cell>
          <cell r="Q14">
            <v>0.007627314814814815</v>
          </cell>
          <cell r="R14" t="str">
            <v>б/р</v>
          </cell>
          <cell r="S14">
            <v>0.010405092592592593</v>
          </cell>
          <cell r="T14" t="str">
            <v>б/р</v>
          </cell>
          <cell r="U14">
            <v>0.07984953703703704</v>
          </cell>
          <cell r="V14" t="str">
            <v>б/р</v>
          </cell>
          <cell r="W14">
            <v>0.07984953703703704</v>
          </cell>
          <cell r="X14" t="str">
            <v>б/р</v>
          </cell>
          <cell r="Y14">
            <v>0.172222337962963</v>
          </cell>
          <cell r="Z14" t="str">
            <v>б/р</v>
          </cell>
          <cell r="AA14">
            <v>0.008333333333333333</v>
          </cell>
          <cell r="AB14" t="str">
            <v>б/р</v>
          </cell>
          <cell r="AC14">
            <v>0.07984953703703704</v>
          </cell>
          <cell r="AD14" t="str">
            <v>б/р</v>
          </cell>
          <cell r="AE14">
            <v>0.07984953703703704</v>
          </cell>
          <cell r="AF14" t="str">
            <v>б/р</v>
          </cell>
          <cell r="AG14">
            <v>0.011793981481481482</v>
          </cell>
          <cell r="AH14" t="str">
            <v>б/р</v>
          </cell>
          <cell r="AI14">
            <v>0.018043981481481484</v>
          </cell>
          <cell r="AJ14" t="str">
            <v>б/р</v>
          </cell>
          <cell r="AK14">
            <v>0.024988425925925928</v>
          </cell>
          <cell r="AL14" t="str">
            <v>б/р</v>
          </cell>
          <cell r="AM14">
            <v>0.04790509259259259</v>
          </cell>
          <cell r="AN14" t="str">
            <v>б/р</v>
          </cell>
          <cell r="AO14">
            <v>0.252083449074074</v>
          </cell>
          <cell r="AP14" t="str">
            <v>б/р</v>
          </cell>
          <cell r="AQ14">
            <v>0.468750115740741</v>
          </cell>
          <cell r="AR14" t="str">
            <v>II</v>
          </cell>
          <cell r="AS14">
            <v>0.468750115740741</v>
          </cell>
          <cell r="AT14" t="str">
            <v>II</v>
          </cell>
          <cell r="AU14">
            <v>100</v>
          </cell>
          <cell r="AV14" t="str">
            <v>б/р</v>
          </cell>
          <cell r="AW14">
            <v>100</v>
          </cell>
          <cell r="AX14" t="str">
            <v>б/р</v>
          </cell>
          <cell r="AY14">
            <v>0.07984953703703704</v>
          </cell>
          <cell r="AZ14" t="str">
            <v>б/р</v>
          </cell>
          <cell r="BA14">
            <v>0.0010416666666666667</v>
          </cell>
          <cell r="BB14" t="str">
            <v>б/р</v>
          </cell>
          <cell r="BC14">
            <v>1000</v>
          </cell>
          <cell r="BD14" t="str">
            <v>I </v>
          </cell>
          <cell r="BE14">
            <v>1000</v>
          </cell>
          <cell r="BF14" t="str">
            <v>КМС</v>
          </cell>
          <cell r="BG14">
            <v>1000</v>
          </cell>
          <cell r="BH14" t="str">
            <v>КМС</v>
          </cell>
          <cell r="BI14">
            <v>1000</v>
          </cell>
          <cell r="BJ14" t="str">
            <v>КМС</v>
          </cell>
          <cell r="BK14">
            <v>1000</v>
          </cell>
          <cell r="BL14" t="str">
            <v>МСМК</v>
          </cell>
          <cell r="BM14">
            <v>1000</v>
          </cell>
          <cell r="BN14" t="str">
            <v>МСМК</v>
          </cell>
          <cell r="BO14">
            <v>1000</v>
          </cell>
          <cell r="BP14" t="str">
            <v>МСМК</v>
          </cell>
          <cell r="BQ14">
            <v>1000</v>
          </cell>
          <cell r="BR14" t="str">
            <v>МСМК</v>
          </cell>
        </row>
      </sheetData>
      <sheetData sheetId="31">
        <row r="4">
          <cell r="M4">
            <v>0</v>
          </cell>
          <cell r="N4" t="str">
            <v>МСМК</v>
          </cell>
          <cell r="O4">
            <v>0</v>
          </cell>
          <cell r="P4" t="str">
            <v>МСМК</v>
          </cell>
          <cell r="Q4">
            <v>0</v>
          </cell>
          <cell r="R4" t="str">
            <v>МСМК</v>
          </cell>
          <cell r="S4">
            <v>0</v>
          </cell>
          <cell r="T4" t="str">
            <v>МСМК</v>
          </cell>
          <cell r="U4">
            <v>0</v>
          </cell>
          <cell r="V4" t="str">
            <v>МСМК</v>
          </cell>
          <cell r="W4">
            <v>0</v>
          </cell>
          <cell r="X4" t="str">
            <v>МСМК</v>
          </cell>
          <cell r="AC4">
            <v>0</v>
          </cell>
          <cell r="AD4" t="str">
            <v>МСМК</v>
          </cell>
          <cell r="AE4">
            <v>0</v>
          </cell>
          <cell r="AF4" t="str">
            <v>I </v>
          </cell>
          <cell r="AG4">
            <v>0</v>
          </cell>
          <cell r="AH4" t="str">
            <v>I </v>
          </cell>
          <cell r="AI4">
            <v>0</v>
          </cell>
          <cell r="AJ4" t="str">
            <v>МС</v>
          </cell>
          <cell r="AK4">
            <v>0</v>
          </cell>
          <cell r="AL4" t="str">
            <v>МС</v>
          </cell>
          <cell r="AM4">
            <v>0</v>
          </cell>
          <cell r="AN4" t="str">
            <v>МСМК</v>
          </cell>
          <cell r="AO4">
            <v>0</v>
          </cell>
          <cell r="AP4" t="str">
            <v>МСМК</v>
          </cell>
          <cell r="AY4">
            <v>0</v>
          </cell>
          <cell r="AZ4" t="str">
            <v>б/р</v>
          </cell>
          <cell r="BA4">
            <v>0</v>
          </cell>
          <cell r="BB4" t="str">
            <v>б/р</v>
          </cell>
          <cell r="BC4">
            <v>0</v>
          </cell>
          <cell r="BD4" t="str">
            <v>б/р</v>
          </cell>
          <cell r="BE4">
            <v>0</v>
          </cell>
          <cell r="BF4" t="str">
            <v>б/р</v>
          </cell>
          <cell r="BG4">
            <v>0</v>
          </cell>
          <cell r="BH4" t="str">
            <v>б/р</v>
          </cell>
          <cell r="BI4">
            <v>0</v>
          </cell>
          <cell r="BJ4" t="str">
            <v>б/р</v>
          </cell>
          <cell r="BK4">
            <v>0</v>
          </cell>
          <cell r="BL4" t="str">
            <v>б/р</v>
          </cell>
          <cell r="BM4">
            <v>0</v>
          </cell>
          <cell r="BN4" t="str">
            <v>б/р</v>
          </cell>
        </row>
        <row r="5">
          <cell r="A5">
            <v>0</v>
          </cell>
          <cell r="B5" t="str">
            <v>МС</v>
          </cell>
          <cell r="C5">
            <v>0</v>
          </cell>
          <cell r="D5" t="str">
            <v>МС</v>
          </cell>
          <cell r="E5">
            <v>0</v>
          </cell>
          <cell r="F5" t="str">
            <v>МС</v>
          </cell>
          <cell r="G5">
            <v>0</v>
          </cell>
          <cell r="H5" t="str">
            <v>КМС</v>
          </cell>
          <cell r="I5">
            <v>0</v>
          </cell>
          <cell r="J5" t="str">
            <v>МС</v>
          </cell>
          <cell r="K5">
            <v>0</v>
          </cell>
          <cell r="L5" t="str">
            <v>КМС</v>
          </cell>
          <cell r="M5">
            <v>0.0013890046296296298</v>
          </cell>
          <cell r="N5" t="str">
            <v>МС</v>
          </cell>
          <cell r="O5">
            <v>0.00181724537037037</v>
          </cell>
          <cell r="P5" t="str">
            <v>МС</v>
          </cell>
          <cell r="Q5">
            <v>0.002847337962962963</v>
          </cell>
          <cell r="R5" t="str">
            <v>МС</v>
          </cell>
          <cell r="S5">
            <v>0.006203819444444445</v>
          </cell>
          <cell r="T5" t="str">
            <v>МС</v>
          </cell>
          <cell r="U5">
            <v>0.010764004629629629</v>
          </cell>
          <cell r="V5" t="str">
            <v>МС</v>
          </cell>
          <cell r="W5">
            <v>0.022453819444444443</v>
          </cell>
          <cell r="X5" t="str">
            <v>МС</v>
          </cell>
          <cell r="Y5">
            <v>0</v>
          </cell>
          <cell r="Z5" t="str">
            <v>I </v>
          </cell>
          <cell r="AA5">
            <v>0</v>
          </cell>
          <cell r="AB5" t="str">
            <v>КМС</v>
          </cell>
          <cell r="AC5">
            <v>0.006770949074074074</v>
          </cell>
          <cell r="AD5" t="str">
            <v>МС</v>
          </cell>
          <cell r="AE5">
            <v>0.0032408564814814813</v>
          </cell>
          <cell r="AF5" t="str">
            <v>II</v>
          </cell>
          <cell r="AG5">
            <v>0.006713078703703704</v>
          </cell>
          <cell r="AH5" t="str">
            <v>II</v>
          </cell>
          <cell r="AI5">
            <v>0.009259375</v>
          </cell>
          <cell r="AJ5" t="str">
            <v>КМС</v>
          </cell>
          <cell r="AK5">
            <v>0.015972337962962962</v>
          </cell>
          <cell r="AL5" t="str">
            <v>КМС</v>
          </cell>
          <cell r="AM5">
            <v>0.031944560185185183</v>
          </cell>
          <cell r="AN5" t="str">
            <v>МС</v>
          </cell>
          <cell r="AO5">
            <v>0.0649306712962963</v>
          </cell>
          <cell r="AP5" t="str">
            <v>МС</v>
          </cell>
          <cell r="AQ5">
            <v>0</v>
          </cell>
          <cell r="AR5" t="str">
            <v>I </v>
          </cell>
          <cell r="AS5">
            <v>0</v>
          </cell>
          <cell r="AT5" t="str">
            <v>КМС</v>
          </cell>
          <cell r="AU5">
            <v>0</v>
          </cell>
          <cell r="AV5" t="str">
            <v>КМС</v>
          </cell>
          <cell r="AW5">
            <v>0</v>
          </cell>
          <cell r="AX5" t="str">
            <v>КМС</v>
          </cell>
          <cell r="AY5">
            <v>16</v>
          </cell>
          <cell r="AZ5" t="str">
            <v>III юн.</v>
          </cell>
          <cell r="BA5">
            <v>22</v>
          </cell>
          <cell r="BB5" t="str">
            <v>III юн.</v>
          </cell>
          <cell r="BC5">
            <v>16</v>
          </cell>
          <cell r="BD5" t="str">
            <v>III юн.</v>
          </cell>
          <cell r="BE5">
            <v>6.5</v>
          </cell>
          <cell r="BF5" t="str">
            <v>III юн.</v>
          </cell>
          <cell r="BG5">
            <v>1.8</v>
          </cell>
          <cell r="BH5" t="str">
            <v>III юн.</v>
          </cell>
          <cell r="BI5">
            <v>1.1</v>
          </cell>
          <cell r="BJ5" t="str">
            <v>III юн.</v>
          </cell>
          <cell r="BK5">
            <v>3.4</v>
          </cell>
          <cell r="BL5" t="str">
            <v>III юн.</v>
          </cell>
          <cell r="BM5">
            <v>8.5</v>
          </cell>
          <cell r="BN5" t="str">
            <v>III юн.</v>
          </cell>
        </row>
        <row r="6">
          <cell r="A6">
            <v>7.21</v>
          </cell>
          <cell r="B6" t="str">
            <v>КМС</v>
          </cell>
          <cell r="C6">
            <v>11.61</v>
          </cell>
          <cell r="D6" t="str">
            <v>КМС</v>
          </cell>
          <cell r="E6">
            <v>24.01</v>
          </cell>
          <cell r="F6" t="str">
            <v>КМС</v>
          </cell>
          <cell r="G6">
            <v>0.00046307870370370367</v>
          </cell>
          <cell r="H6" t="str">
            <v>I </v>
          </cell>
          <cell r="I6">
            <v>0.0006251157407407408</v>
          </cell>
          <cell r="J6" t="str">
            <v>КМС</v>
          </cell>
          <cell r="K6">
            <v>0.0011054398148148147</v>
          </cell>
          <cell r="L6" t="str">
            <v>I </v>
          </cell>
          <cell r="M6">
            <v>0.001458449074074074</v>
          </cell>
          <cell r="N6" t="str">
            <v>КМС</v>
          </cell>
          <cell r="O6">
            <v>0.0018866898148148148</v>
          </cell>
          <cell r="P6" t="str">
            <v>КМС</v>
          </cell>
          <cell r="Q6">
            <v>0.0029862268518518515</v>
          </cell>
          <cell r="R6" t="str">
            <v>КМС</v>
          </cell>
          <cell r="S6">
            <v>0.006446875</v>
          </cell>
          <cell r="T6" t="str">
            <v>КМС</v>
          </cell>
          <cell r="U6">
            <v>0.011226967592592592</v>
          </cell>
          <cell r="V6" t="str">
            <v>КМС</v>
          </cell>
          <cell r="W6">
            <v>0.023611226851851852</v>
          </cell>
          <cell r="X6" t="str">
            <v>КМС</v>
          </cell>
          <cell r="Y6">
            <v>0.003819560185185185</v>
          </cell>
          <cell r="Z6" t="str">
            <v>II</v>
          </cell>
          <cell r="AA6">
            <v>0.004745486111111111</v>
          </cell>
          <cell r="AB6" t="str">
            <v>I </v>
          </cell>
          <cell r="AC6">
            <v>0.007291782407407407</v>
          </cell>
          <cell r="AD6" t="str">
            <v>КМС</v>
          </cell>
          <cell r="AE6">
            <v>0.003414467592592592</v>
          </cell>
          <cell r="AF6" t="str">
            <v>III</v>
          </cell>
          <cell r="AG6">
            <v>0.007291782407407407</v>
          </cell>
          <cell r="AH6" t="str">
            <v>III</v>
          </cell>
          <cell r="AI6">
            <v>0.009953819444444444</v>
          </cell>
          <cell r="AJ6" t="str">
            <v>I </v>
          </cell>
          <cell r="AK6">
            <v>0.01701400462962963</v>
          </cell>
          <cell r="AL6" t="str">
            <v>I </v>
          </cell>
          <cell r="AM6">
            <v>0.033680671296296295</v>
          </cell>
          <cell r="AN6" t="str">
            <v>КМС</v>
          </cell>
          <cell r="AO6">
            <v>0.07083344907407407</v>
          </cell>
          <cell r="AP6" t="str">
            <v>КМС</v>
          </cell>
          <cell r="AQ6">
            <v>8.81</v>
          </cell>
          <cell r="AR6" t="str">
            <v>II</v>
          </cell>
          <cell r="AS6">
            <v>15.05</v>
          </cell>
          <cell r="AT6" t="str">
            <v>I </v>
          </cell>
          <cell r="AU6">
            <v>0.0005336805555555556</v>
          </cell>
          <cell r="AV6" t="str">
            <v>I </v>
          </cell>
          <cell r="AW6">
            <v>0.0007408564814814816</v>
          </cell>
          <cell r="AX6" t="str">
            <v>I </v>
          </cell>
          <cell r="AY6">
            <v>19</v>
          </cell>
          <cell r="AZ6" t="str">
            <v>II юн.</v>
          </cell>
          <cell r="BA6">
            <v>26</v>
          </cell>
          <cell r="BB6" t="str">
            <v>II юн.</v>
          </cell>
          <cell r="BC6">
            <v>19</v>
          </cell>
          <cell r="BD6" t="str">
            <v>II юн.</v>
          </cell>
          <cell r="BE6">
            <v>7.5</v>
          </cell>
          <cell r="BF6" t="str">
            <v>II юн.</v>
          </cell>
          <cell r="BG6">
            <v>2</v>
          </cell>
          <cell r="BH6" t="str">
            <v>II юн.</v>
          </cell>
          <cell r="BI6">
            <v>1.2</v>
          </cell>
          <cell r="BJ6" t="str">
            <v>II юн.</v>
          </cell>
          <cell r="BK6">
            <v>3.8</v>
          </cell>
          <cell r="BL6" t="str">
            <v>II юн.</v>
          </cell>
          <cell r="BM6">
            <v>9</v>
          </cell>
          <cell r="BN6" t="str">
            <v>II юн.</v>
          </cell>
        </row>
        <row r="7">
          <cell r="A7">
            <v>7.61</v>
          </cell>
          <cell r="B7" t="str">
            <v>I </v>
          </cell>
          <cell r="C7">
            <v>12.31</v>
          </cell>
          <cell r="D7" t="str">
            <v>I </v>
          </cell>
          <cell r="E7">
            <v>25.31</v>
          </cell>
          <cell r="F7" t="str">
            <v>I </v>
          </cell>
          <cell r="G7">
            <v>0.00048622685185185184</v>
          </cell>
          <cell r="H7" t="str">
            <v>II</v>
          </cell>
          <cell r="I7">
            <v>0.0006598379629629629</v>
          </cell>
          <cell r="J7" t="str">
            <v>I </v>
          </cell>
          <cell r="K7">
            <v>0.0011690972222222222</v>
          </cell>
          <cell r="L7" t="str">
            <v>II</v>
          </cell>
          <cell r="M7">
            <v>0.0015510416666666665</v>
          </cell>
          <cell r="N7" t="str">
            <v>I </v>
          </cell>
          <cell r="O7">
            <v>0.0020024305555555555</v>
          </cell>
          <cell r="P7" t="str">
            <v>I </v>
          </cell>
          <cell r="Q7">
            <v>0.003182986111111111</v>
          </cell>
          <cell r="R7" t="str">
            <v>I </v>
          </cell>
          <cell r="S7">
            <v>0.006875115740740741</v>
          </cell>
          <cell r="T7" t="str">
            <v>I </v>
          </cell>
          <cell r="U7">
            <v>0.011805671296296295</v>
          </cell>
          <cell r="V7" t="str">
            <v>I </v>
          </cell>
          <cell r="W7">
            <v>0.024884375</v>
          </cell>
          <cell r="X7" t="str">
            <v>I </v>
          </cell>
          <cell r="Y7">
            <v>0.004340393518518519</v>
          </cell>
          <cell r="Z7" t="str">
            <v>III</v>
          </cell>
          <cell r="AA7">
            <v>0.004976967592592593</v>
          </cell>
          <cell r="AB7" t="str">
            <v>II</v>
          </cell>
          <cell r="AC7">
            <v>0.00763900462962963</v>
          </cell>
          <cell r="AD7" t="str">
            <v>I </v>
          </cell>
          <cell r="AE7">
            <v>0.003645949074074074</v>
          </cell>
          <cell r="AF7" t="str">
            <v>I юн.</v>
          </cell>
          <cell r="AG7">
            <v>0.007986226851851852</v>
          </cell>
          <cell r="AH7" t="str">
            <v>I юн.</v>
          </cell>
          <cell r="AI7">
            <v>0.01064826388888889</v>
          </cell>
          <cell r="AJ7" t="str">
            <v>II</v>
          </cell>
          <cell r="AK7">
            <v>0.018055671296296295</v>
          </cell>
          <cell r="AL7" t="str">
            <v>II</v>
          </cell>
          <cell r="AM7">
            <v>0.03611122685185185</v>
          </cell>
          <cell r="AN7" t="str">
            <v>I </v>
          </cell>
          <cell r="AO7">
            <v>0.0743056712962963</v>
          </cell>
          <cell r="AP7" t="str">
            <v>I </v>
          </cell>
          <cell r="AQ7">
            <v>9.61</v>
          </cell>
          <cell r="AR7" t="str">
            <v>III</v>
          </cell>
          <cell r="AS7">
            <v>16.05</v>
          </cell>
          <cell r="AT7" t="str">
            <v>II</v>
          </cell>
          <cell r="AU7">
            <v>0.0005383101851851852</v>
          </cell>
          <cell r="AV7" t="str">
            <v>II</v>
          </cell>
          <cell r="AW7">
            <v>0.000798726851851852</v>
          </cell>
          <cell r="AX7" t="str">
            <v>II</v>
          </cell>
          <cell r="AY7">
            <v>22</v>
          </cell>
          <cell r="AZ7" t="str">
            <v>I юн.</v>
          </cell>
          <cell r="BA7">
            <v>31</v>
          </cell>
          <cell r="BB7" t="str">
            <v>I юн.</v>
          </cell>
          <cell r="BC7">
            <v>25</v>
          </cell>
          <cell r="BD7" t="str">
            <v>I юн.</v>
          </cell>
          <cell r="BE7">
            <v>8</v>
          </cell>
          <cell r="BF7" t="str">
            <v>I юн.</v>
          </cell>
          <cell r="BG7">
            <v>2.2</v>
          </cell>
          <cell r="BH7" t="str">
            <v>I юн.</v>
          </cell>
          <cell r="BI7">
            <v>1.3</v>
          </cell>
          <cell r="BJ7" t="str">
            <v>I юн.</v>
          </cell>
          <cell r="BK7">
            <v>4.2</v>
          </cell>
          <cell r="BL7" t="str">
            <v>I юн.</v>
          </cell>
          <cell r="BM7">
            <v>9.8</v>
          </cell>
          <cell r="BN7" t="str">
            <v>I юн.</v>
          </cell>
        </row>
        <row r="8">
          <cell r="A8">
            <v>8.01</v>
          </cell>
          <cell r="B8" t="str">
            <v>II</v>
          </cell>
          <cell r="C8">
            <v>13.01</v>
          </cell>
          <cell r="D8" t="str">
            <v>II</v>
          </cell>
          <cell r="E8">
            <v>26.81</v>
          </cell>
          <cell r="F8" t="str">
            <v>II</v>
          </cell>
          <cell r="G8">
            <v>0.0005209490740740741</v>
          </cell>
          <cell r="H8" t="str">
            <v>III</v>
          </cell>
          <cell r="I8">
            <v>0.0007061342592592592</v>
          </cell>
          <cell r="J8" t="str">
            <v>II</v>
          </cell>
          <cell r="K8">
            <v>0.0012501157407407407</v>
          </cell>
          <cell r="L8" t="str">
            <v>III</v>
          </cell>
          <cell r="M8">
            <v>0.0016667824074074076</v>
          </cell>
          <cell r="N8" t="str">
            <v>II</v>
          </cell>
          <cell r="O8">
            <v>0.0021413194444444444</v>
          </cell>
          <cell r="P8" t="str">
            <v>II</v>
          </cell>
          <cell r="Q8">
            <v>0.003414467592592592</v>
          </cell>
          <cell r="R8" t="str">
            <v>II</v>
          </cell>
          <cell r="S8">
            <v>0.007407523148148148</v>
          </cell>
          <cell r="T8" t="str">
            <v>II</v>
          </cell>
          <cell r="U8">
            <v>0.012615856481481481</v>
          </cell>
          <cell r="V8" t="str">
            <v>II</v>
          </cell>
          <cell r="W8">
            <v>0.02662048611111111</v>
          </cell>
          <cell r="X8" t="str">
            <v>II</v>
          </cell>
          <cell r="Y8">
            <v>0.004687615740740741</v>
          </cell>
          <cell r="Z8" t="str">
            <v>I юн.</v>
          </cell>
          <cell r="AA8">
            <v>0.005208449074074074</v>
          </cell>
          <cell r="AB8" t="str">
            <v>III</v>
          </cell>
          <cell r="AC8">
            <v>0.008101967592592593</v>
          </cell>
          <cell r="AD8" t="str">
            <v>II</v>
          </cell>
          <cell r="AE8">
            <v>0.004051041666666666</v>
          </cell>
          <cell r="AF8" t="str">
            <v>II юн.</v>
          </cell>
          <cell r="AG8">
            <v>0.008680671296296296</v>
          </cell>
          <cell r="AH8" t="str">
            <v>II юн.</v>
          </cell>
          <cell r="AI8">
            <v>0.011458449074074074</v>
          </cell>
          <cell r="AJ8" t="str">
            <v>III</v>
          </cell>
          <cell r="AK8">
            <v>0.019444560185185183</v>
          </cell>
          <cell r="AL8" t="str">
            <v>III</v>
          </cell>
          <cell r="AM8">
            <v>0.03819456018518518</v>
          </cell>
          <cell r="AN8" t="str">
            <v>II</v>
          </cell>
          <cell r="AO8">
            <v>0.07986122685185186</v>
          </cell>
          <cell r="AP8" t="str">
            <v>II</v>
          </cell>
          <cell r="AQ8">
            <v>10.41</v>
          </cell>
          <cell r="AR8" t="str">
            <v>I юн.</v>
          </cell>
          <cell r="AS8">
            <v>17.25</v>
          </cell>
          <cell r="AT8" t="str">
            <v>III</v>
          </cell>
          <cell r="AU8">
            <v>0.0005788194444444444</v>
          </cell>
          <cell r="AV8" t="str">
            <v>III</v>
          </cell>
          <cell r="AW8">
            <v>0.0008565972222222222</v>
          </cell>
          <cell r="AX8" t="str">
            <v>III</v>
          </cell>
          <cell r="AY8">
            <v>25</v>
          </cell>
          <cell r="AZ8" t="str">
            <v>III</v>
          </cell>
          <cell r="BA8">
            <v>36</v>
          </cell>
          <cell r="BB8" t="str">
            <v>III</v>
          </cell>
          <cell r="BC8">
            <v>28</v>
          </cell>
          <cell r="BD8" t="str">
            <v>III</v>
          </cell>
          <cell r="BE8">
            <v>9.5</v>
          </cell>
          <cell r="BF8" t="str">
            <v>III</v>
          </cell>
          <cell r="BG8">
            <v>2.4</v>
          </cell>
          <cell r="BH8" t="str">
            <v>III</v>
          </cell>
          <cell r="BI8">
            <v>1.4</v>
          </cell>
          <cell r="BJ8" t="str">
            <v>III</v>
          </cell>
          <cell r="BK8">
            <v>4.6</v>
          </cell>
          <cell r="BL8" t="str">
            <v>III</v>
          </cell>
          <cell r="BM8">
            <v>10.4</v>
          </cell>
          <cell r="BN8" t="str">
            <v>III</v>
          </cell>
        </row>
        <row r="9">
          <cell r="A9">
            <v>8.41</v>
          </cell>
          <cell r="B9" t="str">
            <v>III</v>
          </cell>
          <cell r="C9">
            <v>13.81</v>
          </cell>
          <cell r="D9" t="str">
            <v>III</v>
          </cell>
          <cell r="E9">
            <v>28.51</v>
          </cell>
          <cell r="F9" t="str">
            <v>III</v>
          </cell>
          <cell r="G9">
            <v>0.0005672453703703704</v>
          </cell>
          <cell r="H9" t="str">
            <v>I юн.</v>
          </cell>
          <cell r="I9">
            <v>0.0007524305555555556</v>
          </cell>
          <cell r="J9" t="str">
            <v>III</v>
          </cell>
          <cell r="K9">
            <v>0.0013427083333333331</v>
          </cell>
          <cell r="L9" t="str">
            <v>I юн.</v>
          </cell>
          <cell r="M9">
            <v>0.0017825231481481483</v>
          </cell>
          <cell r="N9" t="str">
            <v>III</v>
          </cell>
          <cell r="O9">
            <v>0.0023149305555555558</v>
          </cell>
          <cell r="P9" t="str">
            <v>III</v>
          </cell>
          <cell r="Q9">
            <v>0.003645949074074074</v>
          </cell>
          <cell r="R9" t="str">
            <v>III</v>
          </cell>
          <cell r="S9">
            <v>0.007986226851851852</v>
          </cell>
          <cell r="T9" t="str">
            <v>III</v>
          </cell>
          <cell r="U9">
            <v>0.01365752314814815</v>
          </cell>
          <cell r="V9" t="str">
            <v>III</v>
          </cell>
          <cell r="W9">
            <v>0.028819560185185184</v>
          </cell>
          <cell r="X9" t="str">
            <v>III</v>
          </cell>
          <cell r="Y9">
            <v>0.004919097222222222</v>
          </cell>
          <cell r="Z9" t="str">
            <v>II юн.</v>
          </cell>
          <cell r="AA9">
            <v>0.005555671296296297</v>
          </cell>
          <cell r="AB9" t="str">
            <v>I юн.</v>
          </cell>
          <cell r="AC9">
            <v>0.008680671296296296</v>
          </cell>
          <cell r="AD9" t="str">
            <v>III</v>
          </cell>
          <cell r="AE9">
            <v>0.0044561342592592595</v>
          </cell>
          <cell r="AF9" t="str">
            <v>б/р</v>
          </cell>
          <cell r="AG9">
            <v>0.009259375</v>
          </cell>
          <cell r="AH9" t="str">
            <v>б/р</v>
          </cell>
          <cell r="AI9">
            <v>0.012384375000000001</v>
          </cell>
          <cell r="AJ9" t="str">
            <v>I юн.</v>
          </cell>
          <cell r="AK9">
            <v>0.021180671296296295</v>
          </cell>
          <cell r="AL9" t="str">
            <v>I юн.</v>
          </cell>
          <cell r="AM9">
            <v>0.040972337962962964</v>
          </cell>
          <cell r="AN9" t="str">
            <v>III</v>
          </cell>
          <cell r="AO9">
            <v>0.0868056712962963</v>
          </cell>
          <cell r="AP9" t="str">
            <v>III</v>
          </cell>
          <cell r="AQ9">
            <v>11.21</v>
          </cell>
          <cell r="AR9" t="str">
            <v>II юн.</v>
          </cell>
          <cell r="AS9">
            <v>18.55</v>
          </cell>
          <cell r="AT9" t="str">
            <v>I юн.</v>
          </cell>
          <cell r="AU9">
            <v>0.0006309027777777778</v>
          </cell>
          <cell r="AV9" t="str">
            <v>I юн.</v>
          </cell>
          <cell r="AW9">
            <v>0.0009260416666666666</v>
          </cell>
          <cell r="AX9" t="str">
            <v>I юн.</v>
          </cell>
          <cell r="AY9">
            <v>32</v>
          </cell>
          <cell r="AZ9" t="str">
            <v>II</v>
          </cell>
          <cell r="BA9">
            <v>42</v>
          </cell>
          <cell r="BB9" t="str">
            <v>II</v>
          </cell>
          <cell r="BC9">
            <v>32</v>
          </cell>
          <cell r="BD9" t="str">
            <v>II</v>
          </cell>
          <cell r="BE9">
            <v>11</v>
          </cell>
          <cell r="BF9" t="str">
            <v>II</v>
          </cell>
          <cell r="BG9">
            <v>2.8</v>
          </cell>
          <cell r="BH9" t="str">
            <v>II</v>
          </cell>
          <cell r="BI9">
            <v>1.5</v>
          </cell>
          <cell r="BJ9" t="str">
            <v>II</v>
          </cell>
          <cell r="BK9">
            <v>5.1</v>
          </cell>
          <cell r="BL9" t="str">
            <v>II</v>
          </cell>
          <cell r="BM9">
            <v>11.2</v>
          </cell>
          <cell r="BN9" t="str">
            <v>II</v>
          </cell>
        </row>
        <row r="10">
          <cell r="A10">
            <v>8.91</v>
          </cell>
          <cell r="B10" t="str">
            <v>I юн.</v>
          </cell>
          <cell r="C10">
            <v>14.81</v>
          </cell>
          <cell r="D10" t="str">
            <v>I юн.</v>
          </cell>
          <cell r="E10">
            <v>31.01</v>
          </cell>
          <cell r="F10" t="str">
            <v>I юн.</v>
          </cell>
          <cell r="G10">
            <v>0.0006135416666666666</v>
          </cell>
          <cell r="H10" t="str">
            <v>II юн.</v>
          </cell>
          <cell r="I10">
            <v>0.000810300925925926</v>
          </cell>
          <cell r="J10" t="str">
            <v>I юн.</v>
          </cell>
          <cell r="K10">
            <v>0.001423726851851852</v>
          </cell>
          <cell r="L10" t="str">
            <v>II юн.</v>
          </cell>
          <cell r="M10">
            <v>0.001909837962962963</v>
          </cell>
          <cell r="N10" t="str">
            <v>I юн.</v>
          </cell>
          <cell r="O10">
            <v>0.002546412037037037</v>
          </cell>
          <cell r="P10" t="str">
            <v>I юн.</v>
          </cell>
          <cell r="Q10">
            <v>0.003935300925925925</v>
          </cell>
          <cell r="R10" t="str">
            <v>I юн.</v>
          </cell>
          <cell r="S10">
            <v>0.008680671296296296</v>
          </cell>
          <cell r="T10" t="str">
            <v>I юн.</v>
          </cell>
          <cell r="U10">
            <v>0.014814930555555557</v>
          </cell>
          <cell r="V10" t="str">
            <v>I юн.</v>
          </cell>
          <cell r="W10">
            <v>0.03125011574074074</v>
          </cell>
          <cell r="X10" t="str">
            <v>б/р</v>
          </cell>
          <cell r="Y10">
            <v>0.005208449074074074</v>
          </cell>
          <cell r="Z10" t="str">
            <v>б/р</v>
          </cell>
          <cell r="AA10">
            <v>0.005902893518518519</v>
          </cell>
          <cell r="AB10" t="str">
            <v>б/р</v>
          </cell>
          <cell r="AC10">
            <v>0.009375115740740741</v>
          </cell>
          <cell r="AD10" t="str">
            <v>б/р</v>
          </cell>
          <cell r="AE10">
            <v>0.004861111111111111</v>
          </cell>
          <cell r="AF10" t="str">
            <v>б/р</v>
          </cell>
          <cell r="AG10">
            <v>0.009606481481481481</v>
          </cell>
          <cell r="AH10" t="str">
            <v>б/р</v>
          </cell>
          <cell r="AI10">
            <v>0.013194560185185182</v>
          </cell>
          <cell r="AJ10" t="str">
            <v>II юн.</v>
          </cell>
          <cell r="AK10">
            <v>0.022916782407407407</v>
          </cell>
          <cell r="AL10" t="str">
            <v>II юн.</v>
          </cell>
          <cell r="AM10">
            <v>0.043750115740740746</v>
          </cell>
          <cell r="AN10" t="str">
            <v>I юн.</v>
          </cell>
          <cell r="AO10">
            <v>0.09027777777777778</v>
          </cell>
          <cell r="AP10" t="str">
            <v>III</v>
          </cell>
          <cell r="AQ10">
            <v>12.01</v>
          </cell>
          <cell r="AR10" t="str">
            <v>III юн.</v>
          </cell>
          <cell r="AS10">
            <v>20.05</v>
          </cell>
          <cell r="AT10" t="str">
            <v>II юн.</v>
          </cell>
          <cell r="AU10">
            <v>0.000677199074074074</v>
          </cell>
          <cell r="AV10" t="str">
            <v>б/р</v>
          </cell>
          <cell r="AW10">
            <v>0.0010070601851851853</v>
          </cell>
          <cell r="AX10" t="str">
            <v>б/р</v>
          </cell>
          <cell r="AY10">
            <v>39</v>
          </cell>
          <cell r="AZ10" t="str">
            <v>I </v>
          </cell>
          <cell r="BA10">
            <v>50</v>
          </cell>
          <cell r="BB10" t="str">
            <v>II</v>
          </cell>
          <cell r="BC10">
            <v>40</v>
          </cell>
          <cell r="BD10" t="str">
            <v>I </v>
          </cell>
          <cell r="BE10">
            <v>13</v>
          </cell>
          <cell r="BF10" t="str">
            <v>I </v>
          </cell>
          <cell r="BG10">
            <v>3</v>
          </cell>
          <cell r="BH10" t="str">
            <v>I </v>
          </cell>
          <cell r="BI10">
            <v>1.6</v>
          </cell>
          <cell r="BJ10" t="str">
            <v>I </v>
          </cell>
          <cell r="BK10">
            <v>5.5</v>
          </cell>
          <cell r="BL10" t="str">
            <v>I </v>
          </cell>
          <cell r="BM10">
            <v>12</v>
          </cell>
          <cell r="BN10" t="str">
            <v>I </v>
          </cell>
        </row>
        <row r="11">
          <cell r="A11">
            <v>9.41</v>
          </cell>
          <cell r="B11" t="str">
            <v>II юн.</v>
          </cell>
          <cell r="C11">
            <v>15.81</v>
          </cell>
          <cell r="D11" t="str">
            <v>II юн.</v>
          </cell>
          <cell r="E11">
            <v>33.01</v>
          </cell>
          <cell r="F11" t="str">
            <v>II юн.</v>
          </cell>
          <cell r="G11">
            <v>0.0006598379629629629</v>
          </cell>
          <cell r="H11" t="str">
            <v>III юн.</v>
          </cell>
          <cell r="I11">
            <v>0.0008797453703703705</v>
          </cell>
          <cell r="J11" t="str">
            <v>II юн.</v>
          </cell>
          <cell r="K11">
            <v>0.0015278935185185185</v>
          </cell>
          <cell r="L11" t="str">
            <v>III юн.</v>
          </cell>
          <cell r="M11">
            <v>0.002083449074074074</v>
          </cell>
          <cell r="N11" t="str">
            <v>II юн.</v>
          </cell>
          <cell r="O11">
            <v>0.0027778935185185185</v>
          </cell>
          <cell r="P11" t="str">
            <v>II юн.</v>
          </cell>
          <cell r="Q11">
            <v>0.004224652777777778</v>
          </cell>
          <cell r="R11" t="str">
            <v>II юн.</v>
          </cell>
          <cell r="S11">
            <v>0.009375115740740741</v>
          </cell>
          <cell r="T11" t="str">
            <v>II юн.</v>
          </cell>
          <cell r="U11">
            <v>0.015972337962962962</v>
          </cell>
          <cell r="V11" t="str">
            <v>II юн.</v>
          </cell>
          <cell r="W11">
            <v>0.034722222222222224</v>
          </cell>
          <cell r="X11" t="str">
            <v>б/р</v>
          </cell>
          <cell r="Y11">
            <v>0.006076388888888889</v>
          </cell>
          <cell r="Z11" t="str">
            <v>б/р</v>
          </cell>
          <cell r="AA11">
            <v>0.0062499999999999995</v>
          </cell>
          <cell r="AB11" t="str">
            <v>б/р</v>
          </cell>
          <cell r="AC11">
            <v>0.01319722222222222</v>
          </cell>
          <cell r="AD11" t="str">
            <v>б/р</v>
          </cell>
          <cell r="AE11">
            <v>0.00821875</v>
          </cell>
          <cell r="AF11" t="str">
            <v>б/р</v>
          </cell>
          <cell r="AG11">
            <v>0.009722222222222222</v>
          </cell>
          <cell r="AH11" t="str">
            <v>б/р</v>
          </cell>
          <cell r="AI11">
            <v>0.01423622685185185</v>
          </cell>
          <cell r="AJ11" t="str">
            <v>III юн.</v>
          </cell>
          <cell r="AK11">
            <v>0.02465289351851852</v>
          </cell>
          <cell r="AL11" t="str">
            <v>III юн.</v>
          </cell>
          <cell r="AM11">
            <v>0.04722233796296296</v>
          </cell>
          <cell r="AN11" t="str">
            <v>б/р</v>
          </cell>
          <cell r="AO11">
            <v>0.127083449074074</v>
          </cell>
          <cell r="AP11" t="str">
            <v>III</v>
          </cell>
          <cell r="AQ11">
            <v>12.81</v>
          </cell>
          <cell r="AR11" t="str">
            <v>б/р</v>
          </cell>
          <cell r="AS11">
            <v>21.55</v>
          </cell>
          <cell r="AT11" t="str">
            <v>III юн.</v>
          </cell>
          <cell r="AU11">
            <v>0.0006828703703703703</v>
          </cell>
          <cell r="AV11" t="str">
            <v>б/р</v>
          </cell>
          <cell r="AW11">
            <v>0.0010416666666666667</v>
          </cell>
          <cell r="AX11" t="str">
            <v>б/р</v>
          </cell>
          <cell r="AY11">
            <v>46</v>
          </cell>
          <cell r="AZ11" t="str">
            <v>КМС</v>
          </cell>
          <cell r="BA11">
            <v>60</v>
          </cell>
          <cell r="BB11" t="str">
            <v>II</v>
          </cell>
          <cell r="BC11">
            <v>48</v>
          </cell>
          <cell r="BD11" t="str">
            <v>КМС</v>
          </cell>
          <cell r="BE11">
            <v>46</v>
          </cell>
          <cell r="BF11" t="str">
            <v>I </v>
          </cell>
          <cell r="BG11">
            <v>3.4</v>
          </cell>
          <cell r="BH11" t="str">
            <v>КМС</v>
          </cell>
          <cell r="BI11">
            <v>1.7</v>
          </cell>
          <cell r="BJ11" t="str">
            <v>КМС</v>
          </cell>
          <cell r="BK11">
            <v>5.9</v>
          </cell>
          <cell r="BL11" t="str">
            <v>КМС</v>
          </cell>
          <cell r="BM11">
            <v>12.9</v>
          </cell>
          <cell r="BN11" t="str">
            <v>КМС</v>
          </cell>
        </row>
        <row r="12">
          <cell r="A12">
            <v>9.91</v>
          </cell>
          <cell r="B12" t="str">
            <v>III юн.</v>
          </cell>
          <cell r="C12">
            <v>17.01</v>
          </cell>
          <cell r="D12" t="str">
            <v>III юн.</v>
          </cell>
          <cell r="E12">
            <v>35.01</v>
          </cell>
          <cell r="F12" t="str">
            <v>III юн.</v>
          </cell>
          <cell r="G12">
            <v>0.0007061342592592592</v>
          </cell>
          <cell r="H12" t="str">
            <v>б/р</v>
          </cell>
          <cell r="I12">
            <v>0.0009491898148148149</v>
          </cell>
          <cell r="J12" t="str">
            <v>III юн.</v>
          </cell>
          <cell r="K12">
            <v>0.0016552083333333334</v>
          </cell>
          <cell r="L12" t="str">
            <v>б/р</v>
          </cell>
          <cell r="M12">
            <v>0.0022570601851851853</v>
          </cell>
          <cell r="N12" t="str">
            <v>III юн.</v>
          </cell>
          <cell r="O12">
            <v>0.003009375</v>
          </cell>
          <cell r="P12" t="str">
            <v>III юн.</v>
          </cell>
          <cell r="Q12">
            <v>0.0044561342592592595</v>
          </cell>
          <cell r="R12" t="str">
            <v>III юн.</v>
          </cell>
          <cell r="S12">
            <v>0.010069560185185185</v>
          </cell>
          <cell r="T12" t="str">
            <v>III юн.</v>
          </cell>
          <cell r="U12">
            <v>0.01701400462962963</v>
          </cell>
          <cell r="V12" t="str">
            <v>б/р</v>
          </cell>
          <cell r="W12">
            <v>0.03854166666666667</v>
          </cell>
          <cell r="X12" t="str">
            <v>б/р</v>
          </cell>
          <cell r="Y12">
            <v>0.08958333333333333</v>
          </cell>
          <cell r="Z12" t="str">
            <v>б/р</v>
          </cell>
          <cell r="AA12">
            <v>0.006944444444444444</v>
          </cell>
          <cell r="AB12" t="str">
            <v>б/р</v>
          </cell>
          <cell r="AC12">
            <v>0.014238888888888888</v>
          </cell>
          <cell r="AD12" t="str">
            <v>б/р</v>
          </cell>
          <cell r="AE12">
            <v>0.008334490740740741</v>
          </cell>
          <cell r="AF12" t="str">
            <v>б/р</v>
          </cell>
          <cell r="AG12">
            <v>0.010069444444444445</v>
          </cell>
          <cell r="AH12" t="str">
            <v>б/р</v>
          </cell>
          <cell r="AI12">
            <v>0.015277893518518519</v>
          </cell>
          <cell r="AJ12" t="str">
            <v>б/р</v>
          </cell>
          <cell r="AK12">
            <v>0.02638900462962963</v>
          </cell>
          <cell r="AL12" t="str">
            <v>б/р</v>
          </cell>
          <cell r="AM12">
            <v>0.04791666666666666</v>
          </cell>
          <cell r="AN12" t="str">
            <v>б/р</v>
          </cell>
          <cell r="AO12">
            <v>0.168750115740741</v>
          </cell>
          <cell r="AP12" t="str">
            <v>III</v>
          </cell>
          <cell r="AQ12">
            <v>13</v>
          </cell>
          <cell r="AR12" t="str">
            <v>б/р</v>
          </cell>
          <cell r="AS12">
            <v>23.05</v>
          </cell>
          <cell r="AT12" t="str">
            <v>б/р</v>
          </cell>
          <cell r="AU12">
            <v>0.0012384259259259258</v>
          </cell>
          <cell r="AV12" t="str">
            <v>б/р</v>
          </cell>
          <cell r="AW12">
            <v>0.001099537037037037</v>
          </cell>
          <cell r="AX12" t="str">
            <v>б/р</v>
          </cell>
          <cell r="AY12">
            <v>52</v>
          </cell>
          <cell r="AZ12" t="str">
            <v>МС</v>
          </cell>
          <cell r="BA12">
            <v>80</v>
          </cell>
          <cell r="BB12" t="str">
            <v>II</v>
          </cell>
          <cell r="BC12">
            <v>54</v>
          </cell>
          <cell r="BD12" t="str">
            <v>МС</v>
          </cell>
          <cell r="BE12">
            <v>52</v>
          </cell>
          <cell r="BF12" t="str">
            <v>I </v>
          </cell>
          <cell r="BG12">
            <v>3.7</v>
          </cell>
          <cell r="BH12" t="str">
            <v>МС</v>
          </cell>
          <cell r="BI12">
            <v>1.8</v>
          </cell>
          <cell r="BJ12" t="str">
            <v>МС</v>
          </cell>
          <cell r="BK12">
            <v>6.3</v>
          </cell>
          <cell r="BL12" t="str">
            <v>МС</v>
          </cell>
          <cell r="BM12">
            <v>13.5</v>
          </cell>
          <cell r="BN12" t="str">
            <v>МС</v>
          </cell>
        </row>
        <row r="13">
          <cell r="A13">
            <v>10.51</v>
          </cell>
          <cell r="B13" t="str">
            <v>б/р</v>
          </cell>
          <cell r="C13">
            <v>18.01</v>
          </cell>
          <cell r="D13" t="str">
            <v>б/р</v>
          </cell>
          <cell r="E13">
            <v>37.01</v>
          </cell>
          <cell r="F13" t="str">
            <v>б/р</v>
          </cell>
          <cell r="G13">
            <v>0.0013773148148148147</v>
          </cell>
          <cell r="H13" t="str">
            <v>б/р</v>
          </cell>
          <cell r="I13">
            <v>0.0010186342592592593</v>
          </cell>
          <cell r="J13" t="str">
            <v>б/р</v>
          </cell>
          <cell r="K13">
            <v>0.0021412037037037038</v>
          </cell>
          <cell r="L13" t="str">
            <v>б/р</v>
          </cell>
          <cell r="M13">
            <v>0.0024306712962962967</v>
          </cell>
          <cell r="N13" t="str">
            <v>б/р</v>
          </cell>
          <cell r="O13">
            <v>0.0032987268518518517</v>
          </cell>
          <cell r="P13" t="str">
            <v>б/р</v>
          </cell>
          <cell r="Q13">
            <v>0.004976967592592593</v>
          </cell>
          <cell r="R13" t="str">
            <v>б/р</v>
          </cell>
          <cell r="S13">
            <v>0.01111122685185185</v>
          </cell>
          <cell r="T13" t="str">
            <v>б/р</v>
          </cell>
          <cell r="U13">
            <v>0.023613773148148148</v>
          </cell>
          <cell r="V13" t="str">
            <v>б/р</v>
          </cell>
          <cell r="W13">
            <v>0.03958333333333333</v>
          </cell>
          <cell r="X13" t="str">
            <v>б/р</v>
          </cell>
          <cell r="Y13">
            <v>0.13194444444444445</v>
          </cell>
          <cell r="Z13" t="str">
            <v>б/р</v>
          </cell>
          <cell r="AA13">
            <v>0.007638888888888889</v>
          </cell>
          <cell r="AB13" t="str">
            <v>б/р</v>
          </cell>
          <cell r="AC13">
            <v>0.02361111111111111</v>
          </cell>
          <cell r="AD13" t="str">
            <v>б/р</v>
          </cell>
          <cell r="AE13">
            <v>0.034722222222222224</v>
          </cell>
          <cell r="AF13" t="str">
            <v>б/р</v>
          </cell>
          <cell r="AG13">
            <v>0.010416666666666666</v>
          </cell>
          <cell r="AH13" t="str">
            <v>б/р</v>
          </cell>
          <cell r="AI13">
            <v>0.015972222222222224</v>
          </cell>
          <cell r="AJ13" t="str">
            <v>б/р</v>
          </cell>
          <cell r="AK13">
            <v>0.027083333333333334</v>
          </cell>
          <cell r="AL13" t="str">
            <v>б/р</v>
          </cell>
          <cell r="AM13">
            <v>0.04861111111111111</v>
          </cell>
          <cell r="AN13" t="str">
            <v>б/р</v>
          </cell>
          <cell r="AO13">
            <v>0.210416782407407</v>
          </cell>
          <cell r="AP13" t="str">
            <v>III</v>
          </cell>
          <cell r="AQ13">
            <v>14</v>
          </cell>
          <cell r="AR13" t="str">
            <v>б/р</v>
          </cell>
          <cell r="AS13">
            <v>26</v>
          </cell>
          <cell r="AT13" t="str">
            <v>б/р</v>
          </cell>
          <cell r="AU13">
            <v>0.002002314814814815</v>
          </cell>
          <cell r="AV13" t="str">
            <v>б/р</v>
          </cell>
          <cell r="AW13">
            <v>0.0011574074074074073</v>
          </cell>
          <cell r="AX13" t="str">
            <v>б/р</v>
          </cell>
          <cell r="AY13">
            <v>61</v>
          </cell>
          <cell r="AZ13" t="str">
            <v>МСМК</v>
          </cell>
          <cell r="BA13">
            <v>120</v>
          </cell>
          <cell r="BB13" t="str">
            <v>II</v>
          </cell>
          <cell r="BC13">
            <v>62</v>
          </cell>
          <cell r="BD13" t="str">
            <v>МСМК</v>
          </cell>
          <cell r="BE13">
            <v>61</v>
          </cell>
          <cell r="BF13" t="str">
            <v>I </v>
          </cell>
          <cell r="BG13">
            <v>4.35</v>
          </cell>
          <cell r="BH13" t="str">
            <v>МСМК</v>
          </cell>
          <cell r="BI13">
            <v>1.93</v>
          </cell>
          <cell r="BJ13" t="str">
            <v>МСМК</v>
          </cell>
          <cell r="BK13">
            <v>6.7</v>
          </cell>
          <cell r="BL13" t="str">
            <v>МСМК</v>
          </cell>
          <cell r="BM13">
            <v>14.2</v>
          </cell>
          <cell r="BN13" t="str">
            <v>МСМК</v>
          </cell>
        </row>
        <row r="14">
          <cell r="A14">
            <v>100</v>
          </cell>
          <cell r="B14" t="str">
            <v>б/р</v>
          </cell>
          <cell r="C14">
            <v>100</v>
          </cell>
          <cell r="D14" t="str">
            <v>б/р</v>
          </cell>
          <cell r="E14">
            <v>100</v>
          </cell>
          <cell r="F14" t="str">
            <v>б/р</v>
          </cell>
          <cell r="G14">
            <v>0.0020717592592592593</v>
          </cell>
          <cell r="H14" t="str">
            <v>б/р</v>
          </cell>
          <cell r="I14">
            <v>0.0027662037037037034</v>
          </cell>
          <cell r="J14" t="str">
            <v>б/р</v>
          </cell>
          <cell r="K14">
            <v>0.0034606481481481485</v>
          </cell>
          <cell r="L14" t="str">
            <v>б/р</v>
          </cell>
          <cell r="M14">
            <v>0.0031249999999999997</v>
          </cell>
          <cell r="N14" t="str">
            <v>б/р</v>
          </cell>
          <cell r="O14">
            <v>0.004155092592592593</v>
          </cell>
          <cell r="P14" t="str">
            <v>б/р</v>
          </cell>
          <cell r="Q14">
            <v>0.007627314814814815</v>
          </cell>
          <cell r="R14" t="str">
            <v>б/р</v>
          </cell>
          <cell r="S14">
            <v>0.014571759259259258</v>
          </cell>
          <cell r="T14" t="str">
            <v>б/р</v>
          </cell>
          <cell r="U14">
            <v>0.07984953703703704</v>
          </cell>
          <cell r="V14" t="str">
            <v>б/р</v>
          </cell>
          <cell r="W14">
            <v>0.08332175925925926</v>
          </cell>
          <cell r="X14" t="str">
            <v>б/р</v>
          </cell>
          <cell r="Y14">
            <v>0.17430555555555557</v>
          </cell>
          <cell r="Z14" t="str">
            <v>б/р</v>
          </cell>
          <cell r="AA14">
            <v>0.008333333333333333</v>
          </cell>
          <cell r="AB14" t="str">
            <v>б/р</v>
          </cell>
          <cell r="AC14">
            <v>0.07984953703703704</v>
          </cell>
          <cell r="AD14" t="str">
            <v>б/р</v>
          </cell>
          <cell r="AE14">
            <v>0.07984953703703704</v>
          </cell>
          <cell r="AF14" t="str">
            <v>б/р</v>
          </cell>
          <cell r="AG14">
            <v>0.011793981481481482</v>
          </cell>
          <cell r="AH14" t="str">
            <v>б/р</v>
          </cell>
          <cell r="AI14">
            <v>0.018043981481481484</v>
          </cell>
          <cell r="AJ14" t="str">
            <v>б/р</v>
          </cell>
          <cell r="AK14">
            <v>0.028460648148148148</v>
          </cell>
          <cell r="AL14" t="str">
            <v>б/р</v>
          </cell>
          <cell r="AM14">
            <v>0.04998842592592592</v>
          </cell>
          <cell r="AN14" t="str">
            <v>б/р</v>
          </cell>
          <cell r="AO14">
            <v>0.252083449074074</v>
          </cell>
          <cell r="AP14" t="str">
            <v>III</v>
          </cell>
          <cell r="AQ14">
            <v>100</v>
          </cell>
          <cell r="AR14" t="str">
            <v>б/р</v>
          </cell>
          <cell r="AS14">
            <v>100</v>
          </cell>
          <cell r="AT14" t="str">
            <v>б/р</v>
          </cell>
          <cell r="AU14">
            <v>0.07984953703703704</v>
          </cell>
          <cell r="AV14" t="str">
            <v>б/р</v>
          </cell>
          <cell r="AW14">
            <v>0.0012731481481481483</v>
          </cell>
          <cell r="AX14" t="str">
            <v>б/р</v>
          </cell>
          <cell r="AY14">
            <v>200</v>
          </cell>
          <cell r="AZ14" t="str">
            <v>МСМК</v>
          </cell>
          <cell r="BA14">
            <v>1000</v>
          </cell>
          <cell r="BB14" t="str">
            <v>II</v>
          </cell>
          <cell r="BC14">
            <v>1000</v>
          </cell>
          <cell r="BD14" t="str">
            <v>МСМК</v>
          </cell>
          <cell r="BE14">
            <v>200</v>
          </cell>
          <cell r="BF14" t="str">
            <v>I </v>
          </cell>
          <cell r="BG14">
            <v>1000</v>
          </cell>
          <cell r="BH14" t="str">
            <v>МСМК</v>
          </cell>
          <cell r="BI14">
            <v>1000</v>
          </cell>
          <cell r="BJ14" t="str">
            <v>МСМК</v>
          </cell>
          <cell r="BK14">
            <v>1000</v>
          </cell>
          <cell r="BL14" t="str">
            <v>МСМК</v>
          </cell>
          <cell r="BM14">
            <v>1000</v>
          </cell>
          <cell r="BN14" t="str">
            <v>МСМК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юноши "/>
      <sheetName val="девушки"/>
      <sheetName val="Юноши 4х_борье"/>
      <sheetName val="Девушки 4х_борье"/>
      <sheetName val="Место_М_4"/>
      <sheetName val="Место_Д_4х"/>
      <sheetName val="Табл"/>
      <sheetName val="Порядок"/>
      <sheetName val="4_борье_обл"/>
    </sheetNames>
    <sheetDataSet>
      <sheetData sheetId="6">
        <row r="2">
          <cell r="E2">
            <v>0</v>
          </cell>
          <cell r="F2">
            <v>0</v>
          </cell>
          <cell r="G2">
            <v>0</v>
          </cell>
          <cell r="H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</row>
        <row r="3">
          <cell r="A3">
            <v>0</v>
          </cell>
          <cell r="B3">
            <v>150</v>
          </cell>
          <cell r="C3">
            <v>0</v>
          </cell>
          <cell r="D3">
            <v>150</v>
          </cell>
          <cell r="E3">
            <v>15</v>
          </cell>
          <cell r="F3">
            <v>1</v>
          </cell>
          <cell r="G3">
            <v>310</v>
          </cell>
          <cell r="H3">
            <v>1</v>
          </cell>
          <cell r="J3">
            <v>0</v>
          </cell>
          <cell r="K3">
            <v>150</v>
          </cell>
          <cell r="L3">
            <v>0</v>
          </cell>
          <cell r="M3">
            <v>150</v>
          </cell>
          <cell r="N3">
            <v>24</v>
          </cell>
          <cell r="O3">
            <v>1</v>
          </cell>
          <cell r="P3">
            <v>320</v>
          </cell>
          <cell r="Q3">
            <v>1</v>
          </cell>
        </row>
        <row r="4">
          <cell r="A4">
            <v>7.51</v>
          </cell>
          <cell r="B4">
            <v>141</v>
          </cell>
          <cell r="C4">
            <v>0.000892361111111111</v>
          </cell>
          <cell r="D4">
            <v>149</v>
          </cell>
          <cell r="E4">
            <v>16</v>
          </cell>
          <cell r="F4">
            <v>2</v>
          </cell>
          <cell r="G4">
            <v>315</v>
          </cell>
          <cell r="H4">
            <v>2</v>
          </cell>
          <cell r="J4">
            <v>6.81</v>
          </cell>
          <cell r="K4">
            <v>137</v>
          </cell>
          <cell r="L4">
            <v>0.0013263888888888887</v>
          </cell>
          <cell r="M4">
            <v>147</v>
          </cell>
          <cell r="N4">
            <v>25</v>
          </cell>
          <cell r="O4">
            <v>2</v>
          </cell>
          <cell r="P4">
            <v>330</v>
          </cell>
          <cell r="Q4">
            <v>2</v>
          </cell>
        </row>
        <row r="5">
          <cell r="A5">
            <v>7.609999999999999</v>
          </cell>
          <cell r="B5">
            <v>133</v>
          </cell>
          <cell r="C5">
            <v>0.0008946759259259258</v>
          </cell>
          <cell r="D5">
            <v>148</v>
          </cell>
          <cell r="E5">
            <v>17</v>
          </cell>
          <cell r="F5">
            <v>3</v>
          </cell>
          <cell r="G5">
            <v>320</v>
          </cell>
          <cell r="H5">
            <v>3</v>
          </cell>
          <cell r="J5">
            <v>6.91</v>
          </cell>
          <cell r="K5">
            <v>124</v>
          </cell>
          <cell r="L5">
            <v>0.0013321759259259259</v>
          </cell>
          <cell r="M5">
            <v>144</v>
          </cell>
          <cell r="N5">
            <v>26</v>
          </cell>
          <cell r="O5">
            <v>3</v>
          </cell>
          <cell r="P5">
            <v>340</v>
          </cell>
          <cell r="Q5">
            <v>3</v>
          </cell>
        </row>
        <row r="6">
          <cell r="A6">
            <v>7.71</v>
          </cell>
          <cell r="B6">
            <v>125</v>
          </cell>
          <cell r="C6">
            <v>0.0008969907407407404</v>
          </cell>
          <cell r="D6">
            <v>147</v>
          </cell>
          <cell r="E6">
            <v>18</v>
          </cell>
          <cell r="F6">
            <v>4</v>
          </cell>
          <cell r="G6">
            <v>325</v>
          </cell>
          <cell r="H6">
            <v>4</v>
          </cell>
          <cell r="J6">
            <v>7.01</v>
          </cell>
          <cell r="K6">
            <v>111</v>
          </cell>
          <cell r="L6">
            <v>0.0013379629629629629</v>
          </cell>
          <cell r="M6">
            <v>141</v>
          </cell>
          <cell r="N6">
            <v>27</v>
          </cell>
          <cell r="O6">
            <v>4</v>
          </cell>
          <cell r="P6">
            <v>350</v>
          </cell>
          <cell r="Q6">
            <v>4</v>
          </cell>
        </row>
        <row r="7">
          <cell r="A7">
            <v>7.81</v>
          </cell>
          <cell r="B7">
            <v>121</v>
          </cell>
          <cell r="C7">
            <v>0.0008993055555555554</v>
          </cell>
          <cell r="D7">
            <v>146</v>
          </cell>
          <cell r="E7">
            <v>19</v>
          </cell>
          <cell r="F7">
            <v>5</v>
          </cell>
          <cell r="G7">
            <v>330</v>
          </cell>
          <cell r="H7">
            <v>5</v>
          </cell>
          <cell r="J7">
            <v>7.109999999999999</v>
          </cell>
          <cell r="K7">
            <v>100</v>
          </cell>
          <cell r="L7">
            <v>0.00134375</v>
          </cell>
          <cell r="M7">
            <v>139</v>
          </cell>
          <cell r="N7">
            <v>28</v>
          </cell>
          <cell r="O7">
            <v>5</v>
          </cell>
          <cell r="P7">
            <v>360</v>
          </cell>
          <cell r="Q7">
            <v>5</v>
          </cell>
        </row>
        <row r="8">
          <cell r="A8">
            <v>7.91</v>
          </cell>
          <cell r="B8">
            <v>116</v>
          </cell>
          <cell r="C8">
            <v>0.0009016203703703704</v>
          </cell>
          <cell r="D8">
            <v>145</v>
          </cell>
          <cell r="E8">
            <v>20</v>
          </cell>
          <cell r="F8">
            <v>6</v>
          </cell>
          <cell r="G8">
            <v>334</v>
          </cell>
          <cell r="H8">
            <v>6</v>
          </cell>
          <cell r="J8">
            <v>7.21</v>
          </cell>
          <cell r="K8">
            <v>95</v>
          </cell>
          <cell r="L8">
            <v>0.0013495370370370371</v>
          </cell>
          <cell r="M8">
            <v>137</v>
          </cell>
          <cell r="N8">
            <v>29</v>
          </cell>
          <cell r="O8">
            <v>6</v>
          </cell>
          <cell r="P8">
            <v>370</v>
          </cell>
          <cell r="Q8">
            <v>6</v>
          </cell>
        </row>
        <row r="9">
          <cell r="A9">
            <v>8.01</v>
          </cell>
          <cell r="B9">
            <v>107</v>
          </cell>
          <cell r="C9">
            <v>0.0009039351851851854</v>
          </cell>
          <cell r="D9">
            <v>144</v>
          </cell>
          <cell r="E9">
            <v>21</v>
          </cell>
          <cell r="F9">
            <v>7</v>
          </cell>
          <cell r="G9">
            <v>338</v>
          </cell>
          <cell r="H9">
            <v>7</v>
          </cell>
          <cell r="J9">
            <v>7.31</v>
          </cell>
          <cell r="K9">
            <v>90</v>
          </cell>
          <cell r="L9">
            <v>0.0013553240740740741</v>
          </cell>
          <cell r="M9">
            <v>135</v>
          </cell>
          <cell r="N9">
            <v>30</v>
          </cell>
          <cell r="O9">
            <v>7</v>
          </cell>
          <cell r="P9">
            <v>380</v>
          </cell>
          <cell r="Q9">
            <v>7</v>
          </cell>
        </row>
        <row r="10">
          <cell r="A10">
            <v>8.11</v>
          </cell>
          <cell r="B10">
            <v>100</v>
          </cell>
          <cell r="C10">
            <v>0.0009062499999999994</v>
          </cell>
          <cell r="D10">
            <v>143</v>
          </cell>
          <cell r="E10">
            <v>22</v>
          </cell>
          <cell r="F10">
            <v>8</v>
          </cell>
          <cell r="G10">
            <v>342</v>
          </cell>
          <cell r="H10">
            <v>8</v>
          </cell>
          <cell r="J10">
            <v>7.41</v>
          </cell>
          <cell r="K10">
            <v>85</v>
          </cell>
          <cell r="L10">
            <v>0.0013611111111111111</v>
          </cell>
          <cell r="M10">
            <v>133</v>
          </cell>
          <cell r="N10">
            <v>31</v>
          </cell>
          <cell r="O10">
            <v>8</v>
          </cell>
          <cell r="P10">
            <v>385</v>
          </cell>
          <cell r="Q10">
            <v>8</v>
          </cell>
        </row>
        <row r="11">
          <cell r="A11">
            <v>8.209999999999999</v>
          </cell>
          <cell r="B11">
            <v>96</v>
          </cell>
          <cell r="C11">
            <v>0.0009085648148148144</v>
          </cell>
          <cell r="D11">
            <v>142</v>
          </cell>
          <cell r="E11">
            <v>23</v>
          </cell>
          <cell r="F11">
            <v>9</v>
          </cell>
          <cell r="G11">
            <v>346</v>
          </cell>
          <cell r="H11">
            <v>9</v>
          </cell>
          <cell r="J11">
            <v>7.51</v>
          </cell>
          <cell r="K11">
            <v>80</v>
          </cell>
          <cell r="L11">
            <v>0.0013668981481481483</v>
          </cell>
          <cell r="M11">
            <v>131</v>
          </cell>
          <cell r="N11">
            <v>32</v>
          </cell>
          <cell r="O11">
            <v>9</v>
          </cell>
          <cell r="P11">
            <v>390</v>
          </cell>
          <cell r="Q11">
            <v>9</v>
          </cell>
        </row>
        <row r="12">
          <cell r="A12">
            <v>8.31</v>
          </cell>
          <cell r="B12">
            <v>92</v>
          </cell>
          <cell r="C12">
            <v>0.0009108796296296294</v>
          </cell>
          <cell r="D12">
            <v>141</v>
          </cell>
          <cell r="E12">
            <v>24</v>
          </cell>
          <cell r="F12">
            <v>10</v>
          </cell>
          <cell r="G12">
            <v>350</v>
          </cell>
          <cell r="H12">
            <v>10</v>
          </cell>
          <cell r="J12">
            <v>7.609999999999999</v>
          </cell>
          <cell r="K12">
            <v>70</v>
          </cell>
          <cell r="L12">
            <v>0.0013726851851851875</v>
          </cell>
          <cell r="M12">
            <v>129</v>
          </cell>
          <cell r="N12">
            <v>33</v>
          </cell>
          <cell r="O12">
            <v>10</v>
          </cell>
          <cell r="P12">
            <v>395</v>
          </cell>
          <cell r="Q12">
            <v>10</v>
          </cell>
        </row>
        <row r="13">
          <cell r="A13">
            <v>8.41</v>
          </cell>
          <cell r="B13">
            <v>89</v>
          </cell>
          <cell r="C13">
            <v>0.0009131944444444444</v>
          </cell>
          <cell r="D13">
            <v>140</v>
          </cell>
          <cell r="E13">
            <v>25</v>
          </cell>
          <cell r="F13">
            <v>11</v>
          </cell>
          <cell r="G13">
            <v>354</v>
          </cell>
          <cell r="H13">
            <v>11</v>
          </cell>
          <cell r="J13">
            <v>7.71</v>
          </cell>
          <cell r="K13">
            <v>60</v>
          </cell>
          <cell r="L13">
            <v>0.0013784722222222174</v>
          </cell>
          <cell r="M13">
            <v>127</v>
          </cell>
          <cell r="N13">
            <v>33.9</v>
          </cell>
          <cell r="O13">
            <v>11</v>
          </cell>
          <cell r="P13">
            <v>400</v>
          </cell>
          <cell r="Q13">
            <v>11</v>
          </cell>
        </row>
        <row r="14">
          <cell r="A14">
            <v>8.51</v>
          </cell>
          <cell r="B14">
            <v>74</v>
          </cell>
          <cell r="C14">
            <v>0.0009155092592592594</v>
          </cell>
          <cell r="D14">
            <v>139</v>
          </cell>
          <cell r="E14">
            <v>25.6</v>
          </cell>
          <cell r="F14">
            <v>12</v>
          </cell>
          <cell r="G14">
            <v>358</v>
          </cell>
          <cell r="H14">
            <v>12</v>
          </cell>
          <cell r="J14">
            <v>7.81</v>
          </cell>
          <cell r="K14">
            <v>53</v>
          </cell>
          <cell r="L14">
            <v>0.0013842592592592574</v>
          </cell>
          <cell r="M14">
            <v>125</v>
          </cell>
          <cell r="N14">
            <v>34.8</v>
          </cell>
          <cell r="O14">
            <v>12</v>
          </cell>
          <cell r="P14">
            <v>405</v>
          </cell>
          <cell r="Q14">
            <v>12</v>
          </cell>
        </row>
        <row r="15">
          <cell r="A15">
            <v>8.51</v>
          </cell>
          <cell r="B15">
            <v>86</v>
          </cell>
          <cell r="C15">
            <v>0.0009212962962962963</v>
          </cell>
          <cell r="D15">
            <v>138</v>
          </cell>
          <cell r="E15">
            <v>26.2</v>
          </cell>
          <cell r="F15">
            <v>13</v>
          </cell>
          <cell r="G15">
            <v>362</v>
          </cell>
          <cell r="H15">
            <v>13</v>
          </cell>
          <cell r="J15">
            <v>7.91</v>
          </cell>
          <cell r="K15">
            <v>47</v>
          </cell>
          <cell r="L15">
            <v>0.0013900462962962974</v>
          </cell>
          <cell r="M15">
            <v>123</v>
          </cell>
          <cell r="N15">
            <v>35.6</v>
          </cell>
          <cell r="O15">
            <v>13</v>
          </cell>
          <cell r="P15">
            <v>410</v>
          </cell>
          <cell r="Q15">
            <v>13</v>
          </cell>
        </row>
        <row r="16">
          <cell r="A16">
            <v>8.61</v>
          </cell>
          <cell r="B16">
            <v>83</v>
          </cell>
          <cell r="C16">
            <v>0.0009224537037037038</v>
          </cell>
          <cell r="D16">
            <v>137</v>
          </cell>
          <cell r="E16">
            <v>26.8</v>
          </cell>
          <cell r="F16">
            <v>14</v>
          </cell>
          <cell r="G16">
            <v>366</v>
          </cell>
          <cell r="H16">
            <v>14</v>
          </cell>
          <cell r="J16">
            <v>8.01</v>
          </cell>
          <cell r="K16">
            <v>40</v>
          </cell>
          <cell r="L16">
            <v>0.0013958333333333375</v>
          </cell>
          <cell r="M16">
            <v>122</v>
          </cell>
          <cell r="N16">
            <v>36.4</v>
          </cell>
          <cell r="O16">
            <v>14</v>
          </cell>
          <cell r="P16">
            <v>415</v>
          </cell>
          <cell r="Q16">
            <v>14</v>
          </cell>
        </row>
        <row r="17">
          <cell r="A17">
            <v>8.709999999999999</v>
          </cell>
          <cell r="B17">
            <v>80</v>
          </cell>
          <cell r="C17">
            <v>0.0009259259259259259</v>
          </cell>
          <cell r="D17">
            <v>136</v>
          </cell>
          <cell r="E17">
            <v>27.2</v>
          </cell>
          <cell r="F17">
            <v>15</v>
          </cell>
          <cell r="G17">
            <v>370</v>
          </cell>
          <cell r="H17">
            <v>15</v>
          </cell>
          <cell r="J17">
            <v>8.11</v>
          </cell>
          <cell r="K17">
            <v>35</v>
          </cell>
          <cell r="L17">
            <v>0.0014016203703703775</v>
          </cell>
          <cell r="M17">
            <v>121</v>
          </cell>
          <cell r="N17">
            <v>37.1</v>
          </cell>
          <cell r="O17">
            <v>15</v>
          </cell>
          <cell r="P17">
            <v>420</v>
          </cell>
          <cell r="Q17">
            <v>15</v>
          </cell>
        </row>
        <row r="18">
          <cell r="A18">
            <v>8.81</v>
          </cell>
          <cell r="B18">
            <v>67</v>
          </cell>
          <cell r="C18">
            <v>0.0009293981481481482</v>
          </cell>
          <cell r="D18">
            <v>135</v>
          </cell>
          <cell r="E18">
            <v>27.8</v>
          </cell>
          <cell r="F18">
            <v>16</v>
          </cell>
          <cell r="G18">
            <v>374</v>
          </cell>
          <cell r="H18">
            <v>16</v>
          </cell>
          <cell r="J18">
            <v>8.209999999999999</v>
          </cell>
          <cell r="K18">
            <v>30</v>
          </cell>
          <cell r="L18">
            <v>0.0014074074074074071</v>
          </cell>
          <cell r="M18">
            <v>119</v>
          </cell>
          <cell r="N18">
            <v>37.8</v>
          </cell>
          <cell r="O18">
            <v>16</v>
          </cell>
          <cell r="P18">
            <v>425</v>
          </cell>
          <cell r="Q18">
            <v>16</v>
          </cell>
        </row>
        <row r="19">
          <cell r="A19">
            <v>9.01</v>
          </cell>
          <cell r="B19">
            <v>60</v>
          </cell>
          <cell r="C19">
            <v>0.0009328703703703705</v>
          </cell>
          <cell r="D19">
            <v>134</v>
          </cell>
          <cell r="E19">
            <v>28</v>
          </cell>
          <cell r="F19">
            <v>17</v>
          </cell>
          <cell r="G19">
            <v>378</v>
          </cell>
          <cell r="H19">
            <v>17</v>
          </cell>
          <cell r="J19">
            <v>8.31</v>
          </cell>
          <cell r="K19">
            <v>25</v>
          </cell>
          <cell r="L19">
            <v>0.0014131944444444574</v>
          </cell>
          <cell r="M19">
            <v>117</v>
          </cell>
          <cell r="N19">
            <v>38.4</v>
          </cell>
          <cell r="O19">
            <v>17</v>
          </cell>
          <cell r="P19">
            <v>430</v>
          </cell>
          <cell r="Q19">
            <v>17</v>
          </cell>
        </row>
        <row r="20">
          <cell r="A20">
            <v>9.11</v>
          </cell>
          <cell r="B20">
            <v>52</v>
          </cell>
          <cell r="C20">
            <v>0.0009363425925925923</v>
          </cell>
          <cell r="D20">
            <v>133</v>
          </cell>
          <cell r="E20">
            <v>29</v>
          </cell>
          <cell r="F20">
            <v>18</v>
          </cell>
          <cell r="G20">
            <v>382</v>
          </cell>
          <cell r="H20">
            <v>18</v>
          </cell>
          <cell r="J20">
            <v>8.41</v>
          </cell>
          <cell r="K20">
            <v>20</v>
          </cell>
          <cell r="L20">
            <v>0.0014189814814814974</v>
          </cell>
          <cell r="M20">
            <v>115</v>
          </cell>
          <cell r="N20">
            <v>39</v>
          </cell>
          <cell r="O20">
            <v>18</v>
          </cell>
          <cell r="P20">
            <v>434</v>
          </cell>
          <cell r="Q20">
            <v>18</v>
          </cell>
        </row>
        <row r="21">
          <cell r="A21">
            <v>9.209999999999999</v>
          </cell>
          <cell r="B21">
            <v>47</v>
          </cell>
          <cell r="C21">
            <v>0.0009398148148148154</v>
          </cell>
          <cell r="D21">
            <v>132</v>
          </cell>
          <cell r="E21">
            <v>29.5</v>
          </cell>
          <cell r="F21">
            <v>19</v>
          </cell>
          <cell r="G21">
            <v>386</v>
          </cell>
          <cell r="H21">
            <v>19</v>
          </cell>
          <cell r="J21">
            <v>8.51</v>
          </cell>
          <cell r="K21">
            <v>18</v>
          </cell>
          <cell r="L21">
            <v>0.0014247685185185374</v>
          </cell>
          <cell r="M21">
            <v>52</v>
          </cell>
          <cell r="N21">
            <v>39.5</v>
          </cell>
          <cell r="O21">
            <v>19</v>
          </cell>
          <cell r="P21">
            <v>438</v>
          </cell>
          <cell r="Q21">
            <v>19</v>
          </cell>
        </row>
        <row r="22">
          <cell r="A22">
            <v>9.31</v>
          </cell>
          <cell r="B22">
            <v>40</v>
          </cell>
          <cell r="C22">
            <v>0.0009421296296296297</v>
          </cell>
          <cell r="D22">
            <v>131</v>
          </cell>
          <cell r="E22">
            <v>30</v>
          </cell>
          <cell r="F22">
            <v>20</v>
          </cell>
          <cell r="G22">
            <v>390</v>
          </cell>
          <cell r="H22">
            <v>20</v>
          </cell>
          <cell r="J22">
            <v>8.61</v>
          </cell>
          <cell r="K22">
            <v>16</v>
          </cell>
          <cell r="L22">
            <v>0.001429398148148148</v>
          </cell>
          <cell r="M22">
            <v>113</v>
          </cell>
          <cell r="N22">
            <v>40</v>
          </cell>
          <cell r="O22">
            <v>20</v>
          </cell>
          <cell r="P22">
            <v>442</v>
          </cell>
          <cell r="Q22">
            <v>20</v>
          </cell>
        </row>
        <row r="23">
          <cell r="A23">
            <v>9.41</v>
          </cell>
          <cell r="B23">
            <v>36</v>
          </cell>
          <cell r="C23">
            <v>0.0009467592592592594</v>
          </cell>
          <cell r="D23">
            <v>130</v>
          </cell>
          <cell r="E23">
            <v>30.4</v>
          </cell>
          <cell r="F23">
            <v>21</v>
          </cell>
          <cell r="G23">
            <v>392</v>
          </cell>
          <cell r="H23">
            <v>21</v>
          </cell>
          <cell r="J23">
            <v>8.709999999999999</v>
          </cell>
          <cell r="K23">
            <v>14</v>
          </cell>
          <cell r="L23">
            <v>0.0014305555555555775</v>
          </cell>
          <cell r="M23">
            <v>111</v>
          </cell>
          <cell r="N23">
            <v>40.3</v>
          </cell>
          <cell r="O23">
            <v>21</v>
          </cell>
          <cell r="P23">
            <v>446</v>
          </cell>
          <cell r="Q23">
            <v>21</v>
          </cell>
        </row>
        <row r="24">
          <cell r="A24">
            <v>9.51</v>
          </cell>
          <cell r="B24">
            <v>32</v>
          </cell>
          <cell r="C24">
            <v>0.0009502314814814825</v>
          </cell>
          <cell r="D24">
            <v>129</v>
          </cell>
          <cell r="E24">
            <v>30.8</v>
          </cell>
          <cell r="F24">
            <v>22</v>
          </cell>
          <cell r="G24">
            <v>394</v>
          </cell>
          <cell r="H24">
            <v>22</v>
          </cell>
          <cell r="J24">
            <v>8.81</v>
          </cell>
          <cell r="K24">
            <v>12</v>
          </cell>
          <cell r="L24">
            <v>0.0014363425925926173</v>
          </cell>
          <cell r="M24">
            <v>110</v>
          </cell>
          <cell r="N24">
            <v>40.6</v>
          </cell>
          <cell r="O24">
            <v>22</v>
          </cell>
          <cell r="P24">
            <v>450</v>
          </cell>
          <cell r="Q24">
            <v>22</v>
          </cell>
        </row>
        <row r="25">
          <cell r="A25">
            <v>9.61</v>
          </cell>
          <cell r="B25">
            <v>28</v>
          </cell>
          <cell r="C25">
            <v>0.0009537037037037044</v>
          </cell>
          <cell r="D25">
            <v>128</v>
          </cell>
          <cell r="E25">
            <v>31.2</v>
          </cell>
          <cell r="F25">
            <v>23</v>
          </cell>
          <cell r="G25">
            <v>396</v>
          </cell>
          <cell r="H25">
            <v>23</v>
          </cell>
          <cell r="J25">
            <v>8.91</v>
          </cell>
          <cell r="K25">
            <v>10</v>
          </cell>
          <cell r="L25">
            <v>0.0014421296296296573</v>
          </cell>
          <cell r="M25">
            <v>109</v>
          </cell>
          <cell r="N25">
            <v>40.9</v>
          </cell>
          <cell r="O25">
            <v>23</v>
          </cell>
          <cell r="P25">
            <v>454</v>
          </cell>
          <cell r="Q25">
            <v>23</v>
          </cell>
        </row>
        <row r="26">
          <cell r="A26">
            <v>9.709999999999999</v>
          </cell>
          <cell r="B26">
            <v>24</v>
          </cell>
          <cell r="C26">
            <v>0.0009571759259259264</v>
          </cell>
          <cell r="D26">
            <v>127</v>
          </cell>
          <cell r="E26">
            <v>31.6</v>
          </cell>
          <cell r="F26">
            <v>24</v>
          </cell>
          <cell r="G26">
            <v>398</v>
          </cell>
          <cell r="H26">
            <v>24</v>
          </cell>
          <cell r="J26">
            <v>9.01</v>
          </cell>
          <cell r="K26">
            <v>8</v>
          </cell>
          <cell r="L26">
            <v>0.0014479166666666974</v>
          </cell>
          <cell r="M26">
            <v>108</v>
          </cell>
          <cell r="N26">
            <v>41.2</v>
          </cell>
          <cell r="O26">
            <v>24</v>
          </cell>
          <cell r="P26">
            <v>457</v>
          </cell>
          <cell r="Q26">
            <v>24</v>
          </cell>
        </row>
        <row r="27">
          <cell r="A27">
            <v>9.81</v>
          </cell>
          <cell r="B27">
            <v>20</v>
          </cell>
          <cell r="C27">
            <v>0.0009606481481481494</v>
          </cell>
          <cell r="D27">
            <v>126</v>
          </cell>
          <cell r="E27">
            <v>32</v>
          </cell>
          <cell r="F27">
            <v>25</v>
          </cell>
          <cell r="G27">
            <v>400</v>
          </cell>
          <cell r="H27">
            <v>25</v>
          </cell>
          <cell r="J27">
            <v>9.11</v>
          </cell>
          <cell r="K27">
            <v>7</v>
          </cell>
          <cell r="L27">
            <v>0.0014537037037037374</v>
          </cell>
          <cell r="M27">
            <v>107</v>
          </cell>
          <cell r="N27">
            <v>41.5</v>
          </cell>
          <cell r="O27">
            <v>25</v>
          </cell>
          <cell r="P27">
            <v>460</v>
          </cell>
          <cell r="Q27">
            <v>25</v>
          </cell>
        </row>
        <row r="28">
          <cell r="A28">
            <v>9.91</v>
          </cell>
          <cell r="B28">
            <v>18</v>
          </cell>
          <cell r="C28">
            <v>0.0009641203703703704</v>
          </cell>
          <cell r="D28">
            <v>125</v>
          </cell>
          <cell r="E28">
            <v>32.3</v>
          </cell>
          <cell r="F28">
            <v>26</v>
          </cell>
          <cell r="G28">
            <v>402</v>
          </cell>
          <cell r="H28">
            <v>26</v>
          </cell>
          <cell r="J28">
            <v>9.209999999999999</v>
          </cell>
          <cell r="K28">
            <v>6</v>
          </cell>
          <cell r="L28">
            <v>0.0014594907407407774</v>
          </cell>
          <cell r="M28">
            <v>106</v>
          </cell>
          <cell r="N28">
            <v>41.8</v>
          </cell>
          <cell r="O28">
            <v>26</v>
          </cell>
          <cell r="P28">
            <v>463</v>
          </cell>
          <cell r="Q28">
            <v>26</v>
          </cell>
        </row>
        <row r="29">
          <cell r="A29">
            <v>10.01</v>
          </cell>
          <cell r="B29">
            <v>16</v>
          </cell>
          <cell r="C29">
            <v>0.0009687499999999999</v>
          </cell>
          <cell r="D29">
            <v>124</v>
          </cell>
          <cell r="E29">
            <v>32.6</v>
          </cell>
          <cell r="F29">
            <v>27</v>
          </cell>
          <cell r="G29">
            <v>404</v>
          </cell>
          <cell r="H29">
            <v>27</v>
          </cell>
          <cell r="J29">
            <v>9.31</v>
          </cell>
          <cell r="K29">
            <v>5</v>
          </cell>
          <cell r="L29">
            <v>0.0014652777777778175</v>
          </cell>
          <cell r="M29">
            <v>105</v>
          </cell>
          <cell r="N29">
            <v>42.1</v>
          </cell>
          <cell r="O29">
            <v>27</v>
          </cell>
          <cell r="P29">
            <v>466</v>
          </cell>
          <cell r="Q29">
            <v>27</v>
          </cell>
        </row>
        <row r="30">
          <cell r="A30">
            <v>10.11</v>
          </cell>
          <cell r="B30">
            <v>14</v>
          </cell>
          <cell r="C30">
            <v>0.0009733796296296295</v>
          </cell>
          <cell r="D30">
            <v>122</v>
          </cell>
          <cell r="E30">
            <v>32.9</v>
          </cell>
          <cell r="F30">
            <v>28</v>
          </cell>
          <cell r="G30">
            <v>406</v>
          </cell>
          <cell r="H30">
            <v>28</v>
          </cell>
          <cell r="J30">
            <v>9.41</v>
          </cell>
          <cell r="K30">
            <v>4</v>
          </cell>
          <cell r="L30">
            <v>0.0014710648148148573</v>
          </cell>
          <cell r="M30">
            <v>104</v>
          </cell>
          <cell r="N30">
            <v>42.4</v>
          </cell>
          <cell r="O30">
            <v>28</v>
          </cell>
          <cell r="P30">
            <v>469</v>
          </cell>
          <cell r="Q30">
            <v>28</v>
          </cell>
        </row>
        <row r="31">
          <cell r="A31">
            <v>10.209999999999999</v>
          </cell>
          <cell r="B31">
            <v>12</v>
          </cell>
          <cell r="C31">
            <v>0.0009791666666666666</v>
          </cell>
          <cell r="D31">
            <v>120</v>
          </cell>
          <cell r="E31">
            <v>33.2</v>
          </cell>
          <cell r="F31">
            <v>29</v>
          </cell>
          <cell r="G31">
            <v>408</v>
          </cell>
          <cell r="H31">
            <v>29</v>
          </cell>
          <cell r="J31">
            <v>9.51</v>
          </cell>
          <cell r="K31">
            <v>3</v>
          </cell>
          <cell r="L31">
            <v>0.0014768518518518973</v>
          </cell>
          <cell r="M31">
            <v>103</v>
          </cell>
          <cell r="N31">
            <v>42.7</v>
          </cell>
          <cell r="O31">
            <v>29</v>
          </cell>
          <cell r="P31">
            <v>472</v>
          </cell>
          <cell r="Q31">
            <v>29</v>
          </cell>
        </row>
        <row r="32">
          <cell r="A32">
            <v>10.31</v>
          </cell>
          <cell r="B32">
            <v>10</v>
          </cell>
          <cell r="C32">
            <v>0.0009849537037037038</v>
          </cell>
          <cell r="D32">
            <v>118</v>
          </cell>
          <cell r="E32">
            <v>33.5</v>
          </cell>
          <cell r="F32">
            <v>30</v>
          </cell>
          <cell r="G32">
            <v>410</v>
          </cell>
          <cell r="H32">
            <v>30</v>
          </cell>
          <cell r="J32">
            <v>9.61</v>
          </cell>
          <cell r="K32">
            <v>2</v>
          </cell>
          <cell r="L32">
            <v>0.0014826388888889374</v>
          </cell>
          <cell r="M32">
            <v>102</v>
          </cell>
          <cell r="N32">
            <v>43</v>
          </cell>
          <cell r="O32">
            <v>30</v>
          </cell>
          <cell r="P32">
            <v>475</v>
          </cell>
          <cell r="Q32">
            <v>30</v>
          </cell>
        </row>
        <row r="33">
          <cell r="A33">
            <v>10.41</v>
          </cell>
          <cell r="B33">
            <v>8</v>
          </cell>
          <cell r="C33">
            <v>0.0009907407407407415</v>
          </cell>
          <cell r="D33">
            <v>116</v>
          </cell>
          <cell r="E33">
            <v>33.9</v>
          </cell>
          <cell r="F33">
            <v>31</v>
          </cell>
          <cell r="G33">
            <v>411</v>
          </cell>
          <cell r="H33">
            <v>31</v>
          </cell>
          <cell r="J33">
            <v>9.81</v>
          </cell>
          <cell r="K33">
            <v>1</v>
          </cell>
          <cell r="L33">
            <v>0.0014884259259259774</v>
          </cell>
          <cell r="M33">
            <v>101</v>
          </cell>
          <cell r="N33">
            <v>43.2</v>
          </cell>
          <cell r="O33">
            <v>31</v>
          </cell>
          <cell r="P33">
            <v>478</v>
          </cell>
          <cell r="Q33">
            <v>31</v>
          </cell>
        </row>
        <row r="34">
          <cell r="A34">
            <v>10.51</v>
          </cell>
          <cell r="B34">
            <v>6</v>
          </cell>
          <cell r="C34">
            <v>0.0009965277777777785</v>
          </cell>
          <cell r="D34">
            <v>114</v>
          </cell>
          <cell r="E34">
            <v>34.2</v>
          </cell>
          <cell r="F34">
            <v>32</v>
          </cell>
          <cell r="G34">
            <v>412</v>
          </cell>
          <cell r="H34">
            <v>32</v>
          </cell>
          <cell r="J34">
            <v>10.01</v>
          </cell>
          <cell r="K34">
            <v>0</v>
          </cell>
          <cell r="L34">
            <v>0.0014942129629630175</v>
          </cell>
          <cell r="M34">
            <v>100</v>
          </cell>
          <cell r="N34">
            <v>43.5</v>
          </cell>
          <cell r="O34">
            <v>32</v>
          </cell>
          <cell r="P34">
            <v>481</v>
          </cell>
          <cell r="Q34">
            <v>32</v>
          </cell>
        </row>
        <row r="35">
          <cell r="A35">
            <v>10.709999999999999</v>
          </cell>
          <cell r="B35">
            <v>4</v>
          </cell>
          <cell r="C35">
            <v>0.0010023148148148174</v>
          </cell>
          <cell r="D35">
            <v>112</v>
          </cell>
          <cell r="E35">
            <v>34.5</v>
          </cell>
          <cell r="F35">
            <v>33</v>
          </cell>
          <cell r="G35">
            <v>413</v>
          </cell>
          <cell r="H35">
            <v>33</v>
          </cell>
          <cell r="L35">
            <v>0.0015000000000000575</v>
          </cell>
          <cell r="M35">
            <v>99</v>
          </cell>
          <cell r="N35">
            <v>43.7</v>
          </cell>
          <cell r="O35">
            <v>33</v>
          </cell>
          <cell r="P35">
            <v>484</v>
          </cell>
          <cell r="Q35">
            <v>33</v>
          </cell>
        </row>
        <row r="36">
          <cell r="A36">
            <v>10.91</v>
          </cell>
          <cell r="B36">
            <v>2</v>
          </cell>
          <cell r="C36">
            <v>0.0010081018518518575</v>
          </cell>
          <cell r="D36">
            <v>110</v>
          </cell>
          <cell r="E36">
            <v>34.8</v>
          </cell>
          <cell r="F36">
            <v>34</v>
          </cell>
          <cell r="G36">
            <v>414</v>
          </cell>
          <cell r="H36">
            <v>34</v>
          </cell>
          <cell r="L36">
            <v>0.0015057870370370973</v>
          </cell>
          <cell r="M36">
            <v>98</v>
          </cell>
          <cell r="N36">
            <v>43.8</v>
          </cell>
          <cell r="O36">
            <v>34</v>
          </cell>
          <cell r="P36">
            <v>487</v>
          </cell>
          <cell r="Q36">
            <v>34</v>
          </cell>
        </row>
        <row r="37">
          <cell r="A37">
            <v>11.11</v>
          </cell>
          <cell r="B37">
            <v>1</v>
          </cell>
          <cell r="C37">
            <v>0.0010138888888888873</v>
          </cell>
          <cell r="D37">
            <v>109</v>
          </cell>
          <cell r="E37">
            <v>35.1</v>
          </cell>
          <cell r="F37">
            <v>35</v>
          </cell>
          <cell r="G37">
            <v>415</v>
          </cell>
          <cell r="H37">
            <v>35</v>
          </cell>
          <cell r="L37">
            <v>0.0015115740740741374</v>
          </cell>
          <cell r="M37">
            <v>97</v>
          </cell>
          <cell r="N37">
            <v>44</v>
          </cell>
          <cell r="O37">
            <v>35</v>
          </cell>
          <cell r="P37">
            <v>490</v>
          </cell>
          <cell r="Q37">
            <v>35</v>
          </cell>
        </row>
        <row r="38">
          <cell r="A38">
            <v>11.31</v>
          </cell>
          <cell r="B38">
            <v>0</v>
          </cell>
          <cell r="C38">
            <v>0.0010173611111111112</v>
          </cell>
          <cell r="D38">
            <v>108</v>
          </cell>
          <cell r="E38">
            <v>35.4</v>
          </cell>
          <cell r="F38">
            <v>36</v>
          </cell>
          <cell r="G38">
            <v>416</v>
          </cell>
          <cell r="H38">
            <v>36</v>
          </cell>
          <cell r="L38">
            <v>0.0015173611111111774</v>
          </cell>
          <cell r="M38">
            <v>96</v>
          </cell>
          <cell r="N38">
            <v>44.2</v>
          </cell>
          <cell r="O38">
            <v>36</v>
          </cell>
          <cell r="P38">
            <v>492</v>
          </cell>
          <cell r="Q38">
            <v>36</v>
          </cell>
        </row>
        <row r="39">
          <cell r="C39">
            <v>0.0010208333333333332</v>
          </cell>
          <cell r="D39">
            <v>107</v>
          </cell>
          <cell r="E39">
            <v>35.7999999999999</v>
          </cell>
          <cell r="F39">
            <v>37</v>
          </cell>
          <cell r="G39">
            <v>417</v>
          </cell>
          <cell r="H39">
            <v>37</v>
          </cell>
          <cell r="L39">
            <v>0.0015231481481482174</v>
          </cell>
          <cell r="M39">
            <v>95</v>
          </cell>
          <cell r="N39">
            <v>44.4</v>
          </cell>
          <cell r="O39">
            <v>37</v>
          </cell>
          <cell r="P39">
            <v>494</v>
          </cell>
          <cell r="Q39">
            <v>37</v>
          </cell>
        </row>
        <row r="40">
          <cell r="C40">
            <v>0.0010243055555555556</v>
          </cell>
          <cell r="D40">
            <v>106</v>
          </cell>
          <cell r="E40">
            <v>36.0999999999999</v>
          </cell>
          <cell r="F40">
            <v>38</v>
          </cell>
          <cell r="G40">
            <v>418</v>
          </cell>
          <cell r="H40">
            <v>38</v>
          </cell>
          <cell r="L40">
            <v>0.0015289351851852575</v>
          </cell>
          <cell r="M40">
            <v>94</v>
          </cell>
          <cell r="N40">
            <v>44.6</v>
          </cell>
          <cell r="O40">
            <v>38</v>
          </cell>
          <cell r="P40">
            <v>496</v>
          </cell>
          <cell r="Q40">
            <v>38</v>
          </cell>
        </row>
        <row r="41">
          <cell r="C41">
            <v>0.0010300925925925926</v>
          </cell>
          <cell r="D41">
            <v>105</v>
          </cell>
          <cell r="E41">
            <v>36.3999999999999</v>
          </cell>
          <cell r="F41">
            <v>39</v>
          </cell>
          <cell r="G41">
            <v>419</v>
          </cell>
          <cell r="H41">
            <v>39</v>
          </cell>
          <cell r="L41">
            <v>0.0015347222222222975</v>
          </cell>
          <cell r="M41">
            <v>93</v>
          </cell>
          <cell r="N41">
            <v>44.8</v>
          </cell>
          <cell r="O41">
            <v>39</v>
          </cell>
          <cell r="P41">
            <v>498</v>
          </cell>
          <cell r="Q41">
            <v>39</v>
          </cell>
        </row>
        <row r="42">
          <cell r="C42">
            <v>0.0010474537037037037</v>
          </cell>
          <cell r="D42">
            <v>104</v>
          </cell>
          <cell r="E42">
            <v>36.6999999999999</v>
          </cell>
          <cell r="F42">
            <v>40</v>
          </cell>
          <cell r="G42">
            <v>420</v>
          </cell>
          <cell r="H42">
            <v>40</v>
          </cell>
          <cell r="L42">
            <v>0.0015405092592593373</v>
          </cell>
          <cell r="M42">
            <v>92</v>
          </cell>
          <cell r="N42">
            <v>45</v>
          </cell>
          <cell r="O42">
            <v>40</v>
          </cell>
          <cell r="P42">
            <v>500</v>
          </cell>
          <cell r="Q42">
            <v>40</v>
          </cell>
        </row>
        <row r="43">
          <cell r="C43">
            <v>0.0010532407407407409</v>
          </cell>
          <cell r="D43">
            <v>103</v>
          </cell>
          <cell r="E43">
            <v>36.9999999999999</v>
          </cell>
          <cell r="F43">
            <v>41</v>
          </cell>
          <cell r="G43">
            <v>422</v>
          </cell>
          <cell r="H43">
            <v>41</v>
          </cell>
          <cell r="L43">
            <v>0.0015462962962963774</v>
          </cell>
          <cell r="M43">
            <v>91</v>
          </cell>
          <cell r="N43">
            <v>45.3</v>
          </cell>
          <cell r="O43">
            <v>41</v>
          </cell>
          <cell r="P43">
            <v>502</v>
          </cell>
          <cell r="Q43">
            <v>41</v>
          </cell>
        </row>
        <row r="44">
          <cell r="C44">
            <v>0.0010590277777777774</v>
          </cell>
          <cell r="D44">
            <v>102</v>
          </cell>
          <cell r="E44">
            <v>37.2999999999999</v>
          </cell>
          <cell r="F44">
            <v>42</v>
          </cell>
          <cell r="G44">
            <v>424</v>
          </cell>
          <cell r="H44">
            <v>42</v>
          </cell>
          <cell r="L44">
            <v>0.0015520833333334174</v>
          </cell>
          <cell r="M44">
            <v>90</v>
          </cell>
          <cell r="N44">
            <v>45.6</v>
          </cell>
          <cell r="O44">
            <v>42</v>
          </cell>
          <cell r="P44">
            <v>504</v>
          </cell>
          <cell r="Q44">
            <v>42</v>
          </cell>
        </row>
        <row r="45">
          <cell r="C45">
            <v>0.0010648148148148175</v>
          </cell>
          <cell r="D45">
            <v>101</v>
          </cell>
          <cell r="E45">
            <v>37.5999999999999</v>
          </cell>
          <cell r="F45">
            <v>43</v>
          </cell>
          <cell r="G45">
            <v>426</v>
          </cell>
          <cell r="H45">
            <v>43</v>
          </cell>
          <cell r="L45">
            <v>0.0015578703703704574</v>
          </cell>
          <cell r="M45">
            <v>89</v>
          </cell>
          <cell r="N45">
            <v>45.9</v>
          </cell>
          <cell r="O45">
            <v>43</v>
          </cell>
          <cell r="P45">
            <v>506</v>
          </cell>
          <cell r="Q45">
            <v>43</v>
          </cell>
        </row>
        <row r="46">
          <cell r="C46">
            <v>0.0010706018518518573</v>
          </cell>
          <cell r="D46">
            <v>100</v>
          </cell>
          <cell r="E46">
            <v>37.8999999999999</v>
          </cell>
          <cell r="F46">
            <v>44</v>
          </cell>
          <cell r="G46">
            <v>428</v>
          </cell>
          <cell r="H46">
            <v>44</v>
          </cell>
          <cell r="L46">
            <v>0.0015636574074074975</v>
          </cell>
          <cell r="M46">
            <v>88</v>
          </cell>
          <cell r="N46">
            <v>46.2</v>
          </cell>
          <cell r="O46">
            <v>44</v>
          </cell>
          <cell r="P46">
            <v>508</v>
          </cell>
          <cell r="Q46">
            <v>44</v>
          </cell>
        </row>
        <row r="47">
          <cell r="C47">
            <v>0.0010763888888888874</v>
          </cell>
          <cell r="D47">
            <v>99</v>
          </cell>
          <cell r="E47">
            <v>38.1999999999999</v>
          </cell>
          <cell r="F47">
            <v>45</v>
          </cell>
          <cell r="G47">
            <v>430</v>
          </cell>
          <cell r="H47">
            <v>45</v>
          </cell>
          <cell r="L47">
            <v>0.0015694444444445373</v>
          </cell>
          <cell r="M47">
            <v>87</v>
          </cell>
          <cell r="N47">
            <v>46.5</v>
          </cell>
          <cell r="O47">
            <v>45</v>
          </cell>
          <cell r="P47">
            <v>509</v>
          </cell>
          <cell r="Q47">
            <v>45</v>
          </cell>
        </row>
        <row r="48">
          <cell r="C48">
            <v>0.0010810185185185185</v>
          </cell>
          <cell r="D48">
            <v>98</v>
          </cell>
          <cell r="E48">
            <v>38.4999999999999</v>
          </cell>
          <cell r="F48">
            <v>46</v>
          </cell>
          <cell r="G48">
            <v>432</v>
          </cell>
          <cell r="H48">
            <v>46</v>
          </cell>
          <cell r="L48">
            <v>0.0015752314814815773</v>
          </cell>
          <cell r="M48">
            <v>86</v>
          </cell>
          <cell r="N48">
            <v>46.8</v>
          </cell>
          <cell r="O48">
            <v>46</v>
          </cell>
          <cell r="P48">
            <v>510</v>
          </cell>
          <cell r="Q48">
            <v>46</v>
          </cell>
        </row>
        <row r="49">
          <cell r="C49">
            <v>0.0010868055555555555</v>
          </cell>
          <cell r="D49">
            <v>97</v>
          </cell>
          <cell r="E49">
            <v>38.7999999999999</v>
          </cell>
          <cell r="F49">
            <v>47</v>
          </cell>
          <cell r="G49">
            <v>434</v>
          </cell>
          <cell r="H49">
            <v>47</v>
          </cell>
          <cell r="L49">
            <v>0.0015810185185186174</v>
          </cell>
          <cell r="M49">
            <v>85</v>
          </cell>
          <cell r="N49">
            <v>47.1</v>
          </cell>
          <cell r="O49">
            <v>47</v>
          </cell>
          <cell r="P49">
            <v>511</v>
          </cell>
          <cell r="Q49">
            <v>47</v>
          </cell>
        </row>
        <row r="50">
          <cell r="C50">
            <v>0.0010925925925925927</v>
          </cell>
          <cell r="D50">
            <v>96</v>
          </cell>
          <cell r="E50">
            <v>39.0999999999999</v>
          </cell>
          <cell r="F50">
            <v>48</v>
          </cell>
          <cell r="G50">
            <v>436</v>
          </cell>
          <cell r="H50">
            <v>48</v>
          </cell>
          <cell r="L50">
            <v>0.0015868055555556574</v>
          </cell>
          <cell r="M50">
            <v>84</v>
          </cell>
          <cell r="N50">
            <v>47.4</v>
          </cell>
          <cell r="O50">
            <v>48</v>
          </cell>
          <cell r="P50">
            <v>512</v>
          </cell>
          <cell r="Q50">
            <v>48</v>
          </cell>
        </row>
        <row r="51">
          <cell r="C51">
            <v>0.0010983796296296297</v>
          </cell>
          <cell r="D51">
            <v>95</v>
          </cell>
          <cell r="E51">
            <v>39.3999999999999</v>
          </cell>
          <cell r="F51">
            <v>49</v>
          </cell>
          <cell r="G51">
            <v>438</v>
          </cell>
          <cell r="H51">
            <v>49</v>
          </cell>
          <cell r="L51">
            <v>0.0015925925925926974</v>
          </cell>
          <cell r="M51">
            <v>83</v>
          </cell>
          <cell r="N51">
            <v>47.7</v>
          </cell>
          <cell r="O51">
            <v>49</v>
          </cell>
          <cell r="P51">
            <v>513</v>
          </cell>
          <cell r="Q51">
            <v>49</v>
          </cell>
        </row>
        <row r="52">
          <cell r="C52">
            <v>0.0011030092592592593</v>
          </cell>
          <cell r="D52">
            <v>94</v>
          </cell>
          <cell r="E52">
            <v>39.6999999999999</v>
          </cell>
          <cell r="F52">
            <v>50</v>
          </cell>
          <cell r="G52">
            <v>440</v>
          </cell>
          <cell r="H52">
            <v>50</v>
          </cell>
          <cell r="L52">
            <v>0.0015983796296297375</v>
          </cell>
          <cell r="M52">
            <v>82</v>
          </cell>
          <cell r="N52">
            <v>48</v>
          </cell>
          <cell r="O52">
            <v>50</v>
          </cell>
          <cell r="P52">
            <v>514</v>
          </cell>
          <cell r="Q52">
            <v>50</v>
          </cell>
        </row>
        <row r="53">
          <cell r="C53">
            <v>0.0011064814814814815</v>
          </cell>
          <cell r="D53">
            <v>93</v>
          </cell>
          <cell r="E53">
            <v>39.9999999999999</v>
          </cell>
          <cell r="F53">
            <v>51</v>
          </cell>
          <cell r="G53">
            <v>442</v>
          </cell>
          <cell r="H53">
            <v>51</v>
          </cell>
          <cell r="L53">
            <v>0.0016041666666667773</v>
          </cell>
          <cell r="M53">
            <v>81</v>
          </cell>
          <cell r="N53">
            <v>48.2</v>
          </cell>
          <cell r="O53">
            <v>51</v>
          </cell>
          <cell r="P53">
            <v>515</v>
          </cell>
          <cell r="Q53">
            <v>51</v>
          </cell>
        </row>
        <row r="54">
          <cell r="C54">
            <v>0.0011122685185185185</v>
          </cell>
          <cell r="D54">
            <v>92</v>
          </cell>
          <cell r="E54">
            <v>40.2999999999999</v>
          </cell>
          <cell r="F54">
            <v>52</v>
          </cell>
          <cell r="G54">
            <v>443</v>
          </cell>
          <cell r="H54">
            <v>52</v>
          </cell>
          <cell r="L54">
            <v>0.0016099537037038173</v>
          </cell>
          <cell r="M54">
            <v>80</v>
          </cell>
          <cell r="N54">
            <v>48.4</v>
          </cell>
          <cell r="O54">
            <v>52</v>
          </cell>
          <cell r="P54">
            <v>516</v>
          </cell>
          <cell r="Q54">
            <v>52</v>
          </cell>
        </row>
        <row r="55">
          <cell r="C55">
            <v>0.0011180555555555575</v>
          </cell>
          <cell r="D55">
            <v>91</v>
          </cell>
          <cell r="E55">
            <v>40.5999999999999</v>
          </cell>
          <cell r="F55">
            <v>53</v>
          </cell>
          <cell r="G55">
            <v>444</v>
          </cell>
          <cell r="H55">
            <v>53</v>
          </cell>
          <cell r="L55">
            <v>0.0016157407407408574</v>
          </cell>
          <cell r="M55">
            <v>79</v>
          </cell>
          <cell r="N55">
            <v>48.6</v>
          </cell>
          <cell r="O55">
            <v>53</v>
          </cell>
          <cell r="P55">
            <v>517</v>
          </cell>
          <cell r="Q55">
            <v>53</v>
          </cell>
        </row>
        <row r="56">
          <cell r="C56">
            <v>0.0011238425925925975</v>
          </cell>
          <cell r="D56">
            <v>90</v>
          </cell>
          <cell r="E56">
            <v>40.8999999999999</v>
          </cell>
          <cell r="F56">
            <v>54</v>
          </cell>
          <cell r="G56">
            <v>445</v>
          </cell>
          <cell r="H56">
            <v>54</v>
          </cell>
          <cell r="L56">
            <v>0.0016215277777778974</v>
          </cell>
          <cell r="M56">
            <v>78</v>
          </cell>
          <cell r="N56">
            <v>48.8</v>
          </cell>
          <cell r="O56">
            <v>54</v>
          </cell>
          <cell r="P56">
            <v>518</v>
          </cell>
          <cell r="Q56">
            <v>54</v>
          </cell>
        </row>
        <row r="57">
          <cell r="C57">
            <v>0.0011261574074074075</v>
          </cell>
          <cell r="D57">
            <v>89</v>
          </cell>
          <cell r="E57">
            <v>41.1999999999999</v>
          </cell>
          <cell r="F57">
            <v>55</v>
          </cell>
          <cell r="G57">
            <v>446</v>
          </cell>
          <cell r="H57">
            <v>55</v>
          </cell>
          <cell r="L57">
            <v>0.0016261574074074073</v>
          </cell>
          <cell r="M57">
            <v>77</v>
          </cell>
          <cell r="N57">
            <v>49</v>
          </cell>
          <cell r="O57">
            <v>55</v>
          </cell>
          <cell r="P57">
            <v>519</v>
          </cell>
          <cell r="Q57">
            <v>55</v>
          </cell>
        </row>
        <row r="58">
          <cell r="C58">
            <v>0.0011284722222222221</v>
          </cell>
          <cell r="D58">
            <v>88</v>
          </cell>
          <cell r="E58">
            <v>41.4999999999999</v>
          </cell>
          <cell r="F58">
            <v>56</v>
          </cell>
          <cell r="G58">
            <v>447</v>
          </cell>
          <cell r="H58">
            <v>56</v>
          </cell>
          <cell r="L58">
            <v>0.001630787037037037</v>
          </cell>
          <cell r="M58">
            <v>76</v>
          </cell>
          <cell r="N58">
            <v>49.2</v>
          </cell>
          <cell r="O58">
            <v>56</v>
          </cell>
          <cell r="P58">
            <v>520</v>
          </cell>
          <cell r="Q58">
            <v>56</v>
          </cell>
        </row>
        <row r="59">
          <cell r="C59">
            <v>0.0011307870370370374</v>
          </cell>
          <cell r="D59">
            <v>87</v>
          </cell>
          <cell r="E59">
            <v>41.7999999999999</v>
          </cell>
          <cell r="F59">
            <v>57</v>
          </cell>
          <cell r="G59">
            <v>448</v>
          </cell>
          <cell r="H59">
            <v>57</v>
          </cell>
          <cell r="L59">
            <v>0.001635416666666667</v>
          </cell>
          <cell r="M59">
            <v>75</v>
          </cell>
          <cell r="N59">
            <v>49.4</v>
          </cell>
          <cell r="O59">
            <v>57</v>
          </cell>
          <cell r="P59">
            <v>521</v>
          </cell>
          <cell r="Q59">
            <v>57</v>
          </cell>
        </row>
        <row r="60">
          <cell r="C60">
            <v>0.0011331018518518474</v>
          </cell>
          <cell r="D60">
            <v>86</v>
          </cell>
          <cell r="E60">
            <v>42.0999999999999</v>
          </cell>
          <cell r="F60">
            <v>58</v>
          </cell>
          <cell r="G60">
            <v>449</v>
          </cell>
          <cell r="H60">
            <v>58</v>
          </cell>
          <cell r="L60">
            <v>0.0016400462962962961</v>
          </cell>
          <cell r="M60">
            <v>74</v>
          </cell>
          <cell r="N60">
            <v>49.6</v>
          </cell>
          <cell r="O60">
            <v>58</v>
          </cell>
          <cell r="P60">
            <v>522</v>
          </cell>
          <cell r="Q60">
            <v>58</v>
          </cell>
        </row>
        <row r="61">
          <cell r="C61">
            <v>0.0011354166666666674</v>
          </cell>
          <cell r="D61">
            <v>85</v>
          </cell>
          <cell r="E61">
            <v>42.3999999999999</v>
          </cell>
          <cell r="F61">
            <v>59</v>
          </cell>
          <cell r="G61">
            <v>450</v>
          </cell>
          <cell r="H61">
            <v>59</v>
          </cell>
          <cell r="L61">
            <v>0.0016446759259259257</v>
          </cell>
          <cell r="M61">
            <v>73</v>
          </cell>
          <cell r="N61">
            <v>49.8</v>
          </cell>
          <cell r="O61">
            <v>59</v>
          </cell>
          <cell r="P61">
            <v>523</v>
          </cell>
          <cell r="Q61">
            <v>59</v>
          </cell>
        </row>
        <row r="62">
          <cell r="C62">
            <v>0.0011377314814814774</v>
          </cell>
          <cell r="D62">
            <v>84</v>
          </cell>
          <cell r="E62">
            <v>42.6999999999999</v>
          </cell>
          <cell r="F62">
            <v>60</v>
          </cell>
          <cell r="G62">
            <v>451</v>
          </cell>
          <cell r="H62">
            <v>60</v>
          </cell>
          <cell r="L62">
            <v>0.0016493055555555553</v>
          </cell>
          <cell r="M62">
            <v>72</v>
          </cell>
          <cell r="N62">
            <v>50</v>
          </cell>
          <cell r="O62">
            <v>60</v>
          </cell>
          <cell r="P62">
            <v>524</v>
          </cell>
          <cell r="Q62">
            <v>60</v>
          </cell>
        </row>
        <row r="63">
          <cell r="C63">
            <v>0.0011400462962962974</v>
          </cell>
          <cell r="D63">
            <v>83</v>
          </cell>
          <cell r="E63">
            <v>42.9999999999999</v>
          </cell>
          <cell r="F63">
            <v>61</v>
          </cell>
          <cell r="G63">
            <v>452</v>
          </cell>
          <cell r="H63">
            <v>61</v>
          </cell>
          <cell r="L63">
            <v>0.001653935185185185</v>
          </cell>
          <cell r="M63">
            <v>71</v>
          </cell>
          <cell r="N63">
            <v>50.5</v>
          </cell>
          <cell r="O63">
            <v>61</v>
          </cell>
          <cell r="P63">
            <v>526</v>
          </cell>
          <cell r="Q63">
            <v>61</v>
          </cell>
        </row>
        <row r="64">
          <cell r="C64">
            <v>0.0011423611111111075</v>
          </cell>
          <cell r="D64">
            <v>82</v>
          </cell>
          <cell r="E64">
            <v>43.2999999999999</v>
          </cell>
          <cell r="F64">
            <v>62</v>
          </cell>
          <cell r="G64">
            <v>453</v>
          </cell>
          <cell r="H64">
            <v>62</v>
          </cell>
          <cell r="L64">
            <v>0.0016585648148139773</v>
          </cell>
          <cell r="M64">
            <v>70</v>
          </cell>
          <cell r="N64">
            <v>51</v>
          </cell>
          <cell r="O64">
            <v>62</v>
          </cell>
          <cell r="P64">
            <v>528</v>
          </cell>
          <cell r="Q64">
            <v>62</v>
          </cell>
        </row>
        <row r="65">
          <cell r="C65">
            <v>0.0011446759259259275</v>
          </cell>
          <cell r="D65">
            <v>81</v>
          </cell>
          <cell r="E65">
            <v>43.5999999999999</v>
          </cell>
          <cell r="F65">
            <v>63</v>
          </cell>
          <cell r="G65">
            <v>454</v>
          </cell>
          <cell r="H65">
            <v>63</v>
          </cell>
          <cell r="L65">
            <v>0.0016631944444434874</v>
          </cell>
          <cell r="M65">
            <v>69</v>
          </cell>
          <cell r="N65">
            <v>51.5</v>
          </cell>
          <cell r="O65">
            <v>63</v>
          </cell>
          <cell r="P65">
            <v>530</v>
          </cell>
          <cell r="Q65">
            <v>63</v>
          </cell>
        </row>
        <row r="66">
          <cell r="C66">
            <v>0.0011469907407407375</v>
          </cell>
          <cell r="D66">
            <v>80</v>
          </cell>
          <cell r="E66">
            <v>43.8999999999999</v>
          </cell>
          <cell r="F66">
            <v>64</v>
          </cell>
          <cell r="G66">
            <v>455</v>
          </cell>
          <cell r="H66">
            <v>64</v>
          </cell>
          <cell r="L66">
            <v>0.0016678240740729973</v>
          </cell>
          <cell r="M66">
            <v>68</v>
          </cell>
          <cell r="N66">
            <v>52</v>
          </cell>
          <cell r="O66">
            <v>64</v>
          </cell>
          <cell r="P66">
            <v>532</v>
          </cell>
          <cell r="Q66">
            <v>64</v>
          </cell>
        </row>
        <row r="67">
          <cell r="C67">
            <v>0.0011493055555555575</v>
          </cell>
          <cell r="D67">
            <v>79</v>
          </cell>
          <cell r="E67">
            <v>44.1999999999999</v>
          </cell>
          <cell r="F67">
            <v>65</v>
          </cell>
          <cell r="G67">
            <v>456</v>
          </cell>
          <cell r="H67">
            <v>65</v>
          </cell>
          <cell r="L67">
            <v>0.0016724537037025075</v>
          </cell>
          <cell r="M67">
            <v>67</v>
          </cell>
          <cell r="N67">
            <v>52.5</v>
          </cell>
          <cell r="O67">
            <v>65</v>
          </cell>
          <cell r="P67">
            <v>534</v>
          </cell>
          <cell r="Q67">
            <v>65</v>
          </cell>
        </row>
        <row r="68">
          <cell r="C68">
            <v>0.0011516203703703673</v>
          </cell>
          <cell r="D68">
            <v>78</v>
          </cell>
          <cell r="E68">
            <v>44.4999999999999</v>
          </cell>
          <cell r="F68">
            <v>66</v>
          </cell>
          <cell r="G68">
            <v>457</v>
          </cell>
          <cell r="H68">
            <v>66</v>
          </cell>
          <cell r="L68">
            <v>0.0016770833333320174</v>
          </cell>
          <cell r="M68">
            <v>66</v>
          </cell>
          <cell r="N68">
            <v>53</v>
          </cell>
          <cell r="O68">
            <v>66</v>
          </cell>
          <cell r="P68">
            <v>536</v>
          </cell>
          <cell r="Q68">
            <v>66</v>
          </cell>
        </row>
        <row r="69">
          <cell r="C69">
            <v>0.0011539351851851873</v>
          </cell>
          <cell r="D69">
            <v>77</v>
          </cell>
          <cell r="E69">
            <v>44.7999999999999</v>
          </cell>
          <cell r="F69">
            <v>67</v>
          </cell>
          <cell r="G69">
            <v>458</v>
          </cell>
          <cell r="H69">
            <v>67</v>
          </cell>
          <cell r="L69">
            <v>0.0016817129629615275</v>
          </cell>
          <cell r="M69">
            <v>65</v>
          </cell>
          <cell r="N69">
            <v>53.5</v>
          </cell>
          <cell r="O69">
            <v>67</v>
          </cell>
          <cell r="P69">
            <v>538</v>
          </cell>
          <cell r="Q69">
            <v>67</v>
          </cell>
        </row>
        <row r="70">
          <cell r="C70">
            <v>0.0011562499999999973</v>
          </cell>
          <cell r="D70">
            <v>76</v>
          </cell>
          <cell r="E70">
            <v>45.1</v>
          </cell>
          <cell r="F70">
            <v>68</v>
          </cell>
          <cell r="G70">
            <v>459</v>
          </cell>
          <cell r="H70">
            <v>68</v>
          </cell>
          <cell r="L70">
            <v>0.0016863425925910374</v>
          </cell>
          <cell r="M70">
            <v>64</v>
          </cell>
          <cell r="N70">
            <v>54</v>
          </cell>
          <cell r="O70">
            <v>68</v>
          </cell>
          <cell r="P70">
            <v>540</v>
          </cell>
          <cell r="Q70">
            <v>68</v>
          </cell>
        </row>
        <row r="71">
          <cell r="C71">
            <v>0.0011585648148148074</v>
          </cell>
          <cell r="D71">
            <v>75</v>
          </cell>
          <cell r="E71">
            <v>45.4</v>
          </cell>
          <cell r="F71">
            <v>69</v>
          </cell>
          <cell r="G71">
            <v>460</v>
          </cell>
          <cell r="H71">
            <v>69</v>
          </cell>
          <cell r="L71">
            <v>0.0016909722222205473</v>
          </cell>
          <cell r="M71">
            <v>63</v>
          </cell>
          <cell r="N71">
            <v>54.5</v>
          </cell>
          <cell r="O71">
            <v>69</v>
          </cell>
          <cell r="P71">
            <v>542</v>
          </cell>
          <cell r="Q71">
            <v>69</v>
          </cell>
        </row>
        <row r="72">
          <cell r="C72">
            <v>0.0011608796296296174</v>
          </cell>
          <cell r="D72">
            <v>74</v>
          </cell>
          <cell r="E72">
            <v>45.7</v>
          </cell>
          <cell r="F72">
            <v>70</v>
          </cell>
          <cell r="G72">
            <v>461</v>
          </cell>
          <cell r="H72">
            <v>70</v>
          </cell>
          <cell r="L72">
            <v>0.0016967592592592592</v>
          </cell>
          <cell r="M72">
            <v>62</v>
          </cell>
          <cell r="N72">
            <v>55</v>
          </cell>
          <cell r="O72">
            <v>70</v>
          </cell>
          <cell r="P72">
            <v>544</v>
          </cell>
          <cell r="Q72">
            <v>70</v>
          </cell>
        </row>
        <row r="73">
          <cell r="C73">
            <v>0.0011631944444444274</v>
          </cell>
          <cell r="D73">
            <v>73</v>
          </cell>
          <cell r="E73">
            <v>46</v>
          </cell>
          <cell r="F73">
            <v>71</v>
          </cell>
          <cell r="G73">
            <v>462</v>
          </cell>
          <cell r="H73">
            <v>71</v>
          </cell>
          <cell r="L73">
            <v>0.0017025462962962966</v>
          </cell>
          <cell r="M73">
            <v>61</v>
          </cell>
          <cell r="N73">
            <v>55.5</v>
          </cell>
          <cell r="O73">
            <v>71</v>
          </cell>
          <cell r="P73">
            <v>546</v>
          </cell>
          <cell r="Q73">
            <v>71</v>
          </cell>
        </row>
        <row r="74">
          <cell r="C74">
            <v>0.0011655092592592375</v>
          </cell>
          <cell r="D74">
            <v>72</v>
          </cell>
          <cell r="E74">
            <v>46.3</v>
          </cell>
          <cell r="F74">
            <v>72</v>
          </cell>
          <cell r="G74">
            <v>463</v>
          </cell>
          <cell r="H74">
            <v>72</v>
          </cell>
          <cell r="L74">
            <v>0.0017083333333333334</v>
          </cell>
          <cell r="M74">
            <v>60</v>
          </cell>
          <cell r="N74">
            <v>56</v>
          </cell>
          <cell r="O74">
            <v>72</v>
          </cell>
          <cell r="P74">
            <v>548</v>
          </cell>
          <cell r="Q74">
            <v>72</v>
          </cell>
        </row>
        <row r="75">
          <cell r="C75">
            <v>0.0011678240740740475</v>
          </cell>
          <cell r="D75">
            <v>71</v>
          </cell>
          <cell r="E75">
            <v>46.6</v>
          </cell>
          <cell r="F75">
            <v>73</v>
          </cell>
          <cell r="G75">
            <v>464</v>
          </cell>
          <cell r="H75">
            <v>73</v>
          </cell>
          <cell r="L75">
            <v>0.0017141203703703704</v>
          </cell>
          <cell r="M75">
            <v>59</v>
          </cell>
          <cell r="N75">
            <v>56.5</v>
          </cell>
          <cell r="O75">
            <v>73</v>
          </cell>
          <cell r="P75">
            <v>550</v>
          </cell>
          <cell r="Q75">
            <v>73</v>
          </cell>
        </row>
        <row r="76">
          <cell r="C76">
            <v>0.0011701388888888573</v>
          </cell>
          <cell r="D76">
            <v>70</v>
          </cell>
          <cell r="E76">
            <v>46.9</v>
          </cell>
          <cell r="F76">
            <v>74</v>
          </cell>
          <cell r="G76">
            <v>465</v>
          </cell>
          <cell r="H76">
            <v>74</v>
          </cell>
          <cell r="L76">
            <v>0.0017175925925925926</v>
          </cell>
          <cell r="M76">
            <v>58</v>
          </cell>
          <cell r="N76">
            <v>57</v>
          </cell>
          <cell r="O76">
            <v>74</v>
          </cell>
          <cell r="P76">
            <v>552</v>
          </cell>
          <cell r="Q76">
            <v>74</v>
          </cell>
        </row>
        <row r="77">
          <cell r="C77">
            <v>0.0011724537037036673</v>
          </cell>
          <cell r="D77">
            <v>69</v>
          </cell>
          <cell r="E77">
            <v>47.2</v>
          </cell>
          <cell r="F77">
            <v>75</v>
          </cell>
          <cell r="G77">
            <v>466</v>
          </cell>
          <cell r="H77">
            <v>75</v>
          </cell>
          <cell r="L77">
            <v>0.0017210648148148146</v>
          </cell>
          <cell r="M77">
            <v>57</v>
          </cell>
          <cell r="N77">
            <v>57.5</v>
          </cell>
          <cell r="O77">
            <v>75</v>
          </cell>
          <cell r="P77">
            <v>554</v>
          </cell>
          <cell r="Q77">
            <v>75</v>
          </cell>
        </row>
        <row r="78">
          <cell r="C78">
            <v>0.0011747685185184774</v>
          </cell>
          <cell r="D78">
            <v>68</v>
          </cell>
          <cell r="E78">
            <v>47.5</v>
          </cell>
          <cell r="F78">
            <v>76</v>
          </cell>
          <cell r="G78">
            <v>467</v>
          </cell>
          <cell r="H78">
            <v>76</v>
          </cell>
          <cell r="L78">
            <v>0.0017245370370370368</v>
          </cell>
          <cell r="M78">
            <v>56</v>
          </cell>
          <cell r="N78">
            <v>58</v>
          </cell>
          <cell r="O78">
            <v>76</v>
          </cell>
          <cell r="P78">
            <v>556</v>
          </cell>
          <cell r="Q78">
            <v>76</v>
          </cell>
        </row>
        <row r="79">
          <cell r="C79">
            <v>0.0011770833333332874</v>
          </cell>
          <cell r="D79">
            <v>67</v>
          </cell>
          <cell r="E79">
            <v>47.8</v>
          </cell>
          <cell r="F79">
            <v>77</v>
          </cell>
          <cell r="G79">
            <v>468</v>
          </cell>
          <cell r="H79">
            <v>77</v>
          </cell>
          <cell r="L79">
            <v>0.0017280092592592592</v>
          </cell>
          <cell r="M79">
            <v>55</v>
          </cell>
          <cell r="N79">
            <v>58.5</v>
          </cell>
          <cell r="O79">
            <v>77</v>
          </cell>
          <cell r="P79">
            <v>558</v>
          </cell>
          <cell r="Q79">
            <v>77</v>
          </cell>
        </row>
        <row r="80">
          <cell r="C80">
            <v>0.0011793981481480974</v>
          </cell>
          <cell r="D80">
            <v>66</v>
          </cell>
          <cell r="E80">
            <v>48.1</v>
          </cell>
          <cell r="F80">
            <v>78</v>
          </cell>
          <cell r="G80">
            <v>469</v>
          </cell>
          <cell r="H80">
            <v>78</v>
          </cell>
          <cell r="L80">
            <v>0.0017314814814814816</v>
          </cell>
          <cell r="M80">
            <v>54</v>
          </cell>
          <cell r="N80">
            <v>59</v>
          </cell>
          <cell r="O80">
            <v>78</v>
          </cell>
          <cell r="P80">
            <v>560</v>
          </cell>
          <cell r="Q80">
            <v>78</v>
          </cell>
        </row>
        <row r="81">
          <cell r="C81">
            <v>0.0011817129629629075</v>
          </cell>
          <cell r="D81">
            <v>65</v>
          </cell>
          <cell r="E81">
            <v>48.4</v>
          </cell>
          <cell r="F81">
            <v>79</v>
          </cell>
          <cell r="G81">
            <v>470</v>
          </cell>
          <cell r="H81">
            <v>79</v>
          </cell>
          <cell r="L81">
            <v>0.0017349537037037038</v>
          </cell>
          <cell r="M81">
            <v>53</v>
          </cell>
          <cell r="N81">
            <v>59.5</v>
          </cell>
          <cell r="O81">
            <v>79</v>
          </cell>
          <cell r="P81">
            <v>562</v>
          </cell>
          <cell r="Q81">
            <v>79</v>
          </cell>
        </row>
        <row r="82">
          <cell r="C82">
            <v>0.0011840277777777175</v>
          </cell>
          <cell r="D82">
            <v>64</v>
          </cell>
          <cell r="E82">
            <v>48.7</v>
          </cell>
          <cell r="F82">
            <v>80</v>
          </cell>
          <cell r="G82">
            <v>472</v>
          </cell>
          <cell r="H82">
            <v>80</v>
          </cell>
          <cell r="L82">
            <v>0.0017384259259259262</v>
          </cell>
          <cell r="M82">
            <v>51</v>
          </cell>
          <cell r="N82">
            <v>60</v>
          </cell>
          <cell r="O82">
            <v>80</v>
          </cell>
          <cell r="P82">
            <v>564</v>
          </cell>
          <cell r="Q82">
            <v>80</v>
          </cell>
        </row>
        <row r="83">
          <cell r="C83">
            <v>0.0011863425925925273</v>
          </cell>
          <cell r="D83">
            <v>63</v>
          </cell>
          <cell r="E83">
            <v>49.5</v>
          </cell>
          <cell r="F83">
            <v>81</v>
          </cell>
          <cell r="G83">
            <v>474</v>
          </cell>
          <cell r="H83">
            <v>81</v>
          </cell>
          <cell r="L83">
            <v>0.0017453703703703704</v>
          </cell>
          <cell r="M83">
            <v>50</v>
          </cell>
          <cell r="N83">
            <v>60.5</v>
          </cell>
          <cell r="O83">
            <v>81</v>
          </cell>
          <cell r="P83">
            <v>567</v>
          </cell>
          <cell r="Q83">
            <v>81</v>
          </cell>
        </row>
        <row r="84">
          <cell r="C84">
            <v>0.0011886574074073373</v>
          </cell>
          <cell r="D84">
            <v>62</v>
          </cell>
          <cell r="E84">
            <v>50</v>
          </cell>
          <cell r="F84">
            <v>82</v>
          </cell>
          <cell r="G84">
            <v>476</v>
          </cell>
          <cell r="H84">
            <v>82</v>
          </cell>
          <cell r="L84">
            <v>0.0017488425925925926</v>
          </cell>
          <cell r="M84">
            <v>49</v>
          </cell>
          <cell r="N84">
            <v>61</v>
          </cell>
          <cell r="O84">
            <v>82</v>
          </cell>
          <cell r="P84">
            <v>570</v>
          </cell>
          <cell r="Q84">
            <v>82</v>
          </cell>
        </row>
        <row r="85">
          <cell r="C85">
            <v>0.0011909722222221474</v>
          </cell>
          <cell r="D85">
            <v>61</v>
          </cell>
          <cell r="E85">
            <v>51.5</v>
          </cell>
          <cell r="F85">
            <v>83</v>
          </cell>
          <cell r="G85">
            <v>478</v>
          </cell>
          <cell r="H85">
            <v>83</v>
          </cell>
          <cell r="L85">
            <v>0.0017534722222222222</v>
          </cell>
          <cell r="M85">
            <v>48</v>
          </cell>
          <cell r="N85">
            <v>61.5</v>
          </cell>
          <cell r="O85">
            <v>83</v>
          </cell>
          <cell r="P85">
            <v>573</v>
          </cell>
          <cell r="Q85">
            <v>83</v>
          </cell>
        </row>
        <row r="86">
          <cell r="C86">
            <v>0.0011932870370369574</v>
          </cell>
          <cell r="D86">
            <v>60</v>
          </cell>
          <cell r="E86">
            <v>52</v>
          </cell>
          <cell r="F86">
            <v>84</v>
          </cell>
          <cell r="G86">
            <v>480</v>
          </cell>
          <cell r="H86">
            <v>84</v>
          </cell>
          <cell r="L86">
            <v>0.001758101851851852</v>
          </cell>
          <cell r="M86">
            <v>47</v>
          </cell>
          <cell r="N86">
            <v>62</v>
          </cell>
          <cell r="O86">
            <v>84</v>
          </cell>
          <cell r="P86">
            <v>576</v>
          </cell>
          <cell r="Q86">
            <v>84</v>
          </cell>
        </row>
        <row r="87">
          <cell r="C87">
            <v>0.0011956018518517674</v>
          </cell>
          <cell r="D87">
            <v>59</v>
          </cell>
          <cell r="E87">
            <v>52.5</v>
          </cell>
          <cell r="F87">
            <v>85</v>
          </cell>
          <cell r="G87">
            <v>482</v>
          </cell>
          <cell r="H87">
            <v>85</v>
          </cell>
          <cell r="L87">
            <v>0.0017627314814814773</v>
          </cell>
          <cell r="M87">
            <v>46</v>
          </cell>
          <cell r="N87">
            <v>62.5</v>
          </cell>
          <cell r="O87">
            <v>85</v>
          </cell>
          <cell r="P87">
            <v>579</v>
          </cell>
          <cell r="Q87">
            <v>85</v>
          </cell>
        </row>
        <row r="88">
          <cell r="C88">
            <v>0.0011990740740740742</v>
          </cell>
          <cell r="D88">
            <v>58</v>
          </cell>
          <cell r="E88">
            <v>53</v>
          </cell>
          <cell r="F88">
            <v>86</v>
          </cell>
          <cell r="G88">
            <v>484</v>
          </cell>
          <cell r="H88">
            <v>86</v>
          </cell>
          <cell r="L88">
            <v>0.0017673611111111074</v>
          </cell>
          <cell r="M88">
            <v>45</v>
          </cell>
          <cell r="N88">
            <v>63</v>
          </cell>
          <cell r="O88">
            <v>86</v>
          </cell>
          <cell r="P88">
            <v>582</v>
          </cell>
          <cell r="Q88">
            <v>86</v>
          </cell>
        </row>
        <row r="89">
          <cell r="C89">
            <v>0.0012025462962962962</v>
          </cell>
          <cell r="D89">
            <v>57</v>
          </cell>
          <cell r="E89">
            <v>53.5</v>
          </cell>
          <cell r="F89">
            <v>87</v>
          </cell>
          <cell r="G89">
            <v>486</v>
          </cell>
          <cell r="H89">
            <v>87</v>
          </cell>
          <cell r="L89">
            <v>0.0017719907407407374</v>
          </cell>
          <cell r="M89">
            <v>44</v>
          </cell>
          <cell r="N89">
            <v>63.5</v>
          </cell>
          <cell r="O89">
            <v>87</v>
          </cell>
          <cell r="P89">
            <v>585</v>
          </cell>
          <cell r="Q89">
            <v>87</v>
          </cell>
        </row>
        <row r="90">
          <cell r="C90">
            <v>0.0012060185185185173</v>
          </cell>
          <cell r="D90">
            <v>56</v>
          </cell>
          <cell r="E90">
            <v>54</v>
          </cell>
          <cell r="F90">
            <v>88</v>
          </cell>
          <cell r="G90">
            <v>488</v>
          </cell>
          <cell r="H90">
            <v>88</v>
          </cell>
          <cell r="L90">
            <v>0.0017766203703703674</v>
          </cell>
          <cell r="M90">
            <v>43</v>
          </cell>
          <cell r="N90">
            <v>64</v>
          </cell>
          <cell r="O90">
            <v>88</v>
          </cell>
          <cell r="P90">
            <v>588</v>
          </cell>
          <cell r="Q90">
            <v>88</v>
          </cell>
        </row>
        <row r="91">
          <cell r="C91">
            <v>0.0012094907407407373</v>
          </cell>
          <cell r="D91">
            <v>55</v>
          </cell>
          <cell r="E91">
            <v>54.5</v>
          </cell>
          <cell r="F91">
            <v>89</v>
          </cell>
          <cell r="G91">
            <v>490</v>
          </cell>
          <cell r="H91">
            <v>89</v>
          </cell>
          <cell r="L91">
            <v>0.0017812499999999975</v>
          </cell>
          <cell r="M91">
            <v>42</v>
          </cell>
          <cell r="N91">
            <v>64.5</v>
          </cell>
          <cell r="O91">
            <v>89</v>
          </cell>
          <cell r="P91">
            <v>591</v>
          </cell>
          <cell r="Q91">
            <v>89</v>
          </cell>
        </row>
        <row r="92">
          <cell r="C92">
            <v>0.0012129629629629574</v>
          </cell>
          <cell r="D92">
            <v>54</v>
          </cell>
          <cell r="E92">
            <v>55</v>
          </cell>
          <cell r="F92">
            <v>90</v>
          </cell>
          <cell r="G92">
            <v>492</v>
          </cell>
          <cell r="H92">
            <v>90</v>
          </cell>
          <cell r="L92">
            <v>0.0017858796296296275</v>
          </cell>
          <cell r="M92">
            <v>41</v>
          </cell>
          <cell r="N92">
            <v>65</v>
          </cell>
          <cell r="O92">
            <v>90</v>
          </cell>
          <cell r="P92">
            <v>594</v>
          </cell>
          <cell r="Q92">
            <v>90</v>
          </cell>
        </row>
        <row r="93">
          <cell r="C93">
            <v>0.0012164351851851874</v>
          </cell>
          <cell r="D93">
            <v>53</v>
          </cell>
          <cell r="E93">
            <v>55.5</v>
          </cell>
          <cell r="F93">
            <v>91</v>
          </cell>
          <cell r="G93">
            <v>494</v>
          </cell>
          <cell r="H93">
            <v>91</v>
          </cell>
          <cell r="L93">
            <v>0.0017905092592592573</v>
          </cell>
          <cell r="M93">
            <v>40</v>
          </cell>
          <cell r="N93">
            <v>65.5</v>
          </cell>
          <cell r="O93">
            <v>91</v>
          </cell>
          <cell r="P93">
            <v>597</v>
          </cell>
          <cell r="Q93">
            <v>91</v>
          </cell>
        </row>
        <row r="94">
          <cell r="C94">
            <v>0.0012199074074074074</v>
          </cell>
          <cell r="D94">
            <v>52</v>
          </cell>
          <cell r="E94">
            <v>56</v>
          </cell>
          <cell r="F94">
            <v>92</v>
          </cell>
          <cell r="G94">
            <v>496</v>
          </cell>
          <cell r="H94">
            <v>92</v>
          </cell>
          <cell r="L94">
            <v>0.0017951388888888874</v>
          </cell>
          <cell r="M94">
            <v>39</v>
          </cell>
          <cell r="N94">
            <v>66</v>
          </cell>
          <cell r="O94">
            <v>92</v>
          </cell>
          <cell r="P94">
            <v>600</v>
          </cell>
          <cell r="Q94">
            <v>92</v>
          </cell>
        </row>
        <row r="95">
          <cell r="C95">
            <v>0.0012233796296296274</v>
          </cell>
          <cell r="D95">
            <v>51</v>
          </cell>
          <cell r="E95">
            <v>56.5</v>
          </cell>
          <cell r="F95">
            <v>93</v>
          </cell>
          <cell r="G95">
            <v>498</v>
          </cell>
          <cell r="H95">
            <v>93</v>
          </cell>
          <cell r="L95">
            <v>0.0018032407407407409</v>
          </cell>
          <cell r="M95">
            <v>38</v>
          </cell>
          <cell r="N95">
            <v>66.5</v>
          </cell>
          <cell r="O95">
            <v>93</v>
          </cell>
          <cell r="P95">
            <v>603</v>
          </cell>
          <cell r="Q95">
            <v>93</v>
          </cell>
        </row>
        <row r="96">
          <cell r="C96">
            <v>0.0012268518518518475</v>
          </cell>
          <cell r="D96">
            <v>50</v>
          </cell>
          <cell r="E96">
            <v>57</v>
          </cell>
          <cell r="F96">
            <v>94</v>
          </cell>
          <cell r="G96">
            <v>500</v>
          </cell>
          <cell r="H96">
            <v>94</v>
          </cell>
          <cell r="L96">
            <v>0.0018113425925925923</v>
          </cell>
          <cell r="M96">
            <v>37</v>
          </cell>
          <cell r="N96">
            <v>67</v>
          </cell>
          <cell r="O96">
            <v>94</v>
          </cell>
          <cell r="P96">
            <v>606</v>
          </cell>
          <cell r="Q96">
            <v>94</v>
          </cell>
        </row>
        <row r="97">
          <cell r="C97">
            <v>0.0012303240740740675</v>
          </cell>
          <cell r="D97">
            <v>49</v>
          </cell>
          <cell r="E97">
            <v>57.5</v>
          </cell>
          <cell r="F97">
            <v>95</v>
          </cell>
          <cell r="G97">
            <v>502</v>
          </cell>
          <cell r="H97">
            <v>95</v>
          </cell>
          <cell r="L97">
            <v>0.0018194444444444443</v>
          </cell>
          <cell r="M97">
            <v>36</v>
          </cell>
          <cell r="N97">
            <v>67.5</v>
          </cell>
          <cell r="O97">
            <v>95</v>
          </cell>
          <cell r="P97">
            <v>609</v>
          </cell>
          <cell r="Q97">
            <v>95</v>
          </cell>
        </row>
        <row r="98">
          <cell r="C98">
            <v>0.0012337962962962975</v>
          </cell>
          <cell r="D98">
            <v>48</v>
          </cell>
          <cell r="E98">
            <v>58</v>
          </cell>
          <cell r="F98">
            <v>96</v>
          </cell>
          <cell r="G98">
            <v>504</v>
          </cell>
          <cell r="H98">
            <v>96</v>
          </cell>
          <cell r="L98">
            <v>0.001827546296296296</v>
          </cell>
          <cell r="M98">
            <v>35</v>
          </cell>
          <cell r="N98">
            <v>68</v>
          </cell>
          <cell r="O98">
            <v>96</v>
          </cell>
          <cell r="P98">
            <v>612</v>
          </cell>
          <cell r="Q98">
            <v>96</v>
          </cell>
        </row>
        <row r="99">
          <cell r="C99">
            <v>0.0012372685185185173</v>
          </cell>
          <cell r="D99">
            <v>47</v>
          </cell>
          <cell r="E99">
            <v>58.5</v>
          </cell>
          <cell r="F99">
            <v>97</v>
          </cell>
          <cell r="G99">
            <v>506</v>
          </cell>
          <cell r="H99">
            <v>97</v>
          </cell>
          <cell r="L99">
            <v>0.001835648148148148</v>
          </cell>
          <cell r="M99">
            <v>34</v>
          </cell>
          <cell r="N99">
            <v>68.5</v>
          </cell>
          <cell r="O99">
            <v>97</v>
          </cell>
          <cell r="P99">
            <v>615</v>
          </cell>
          <cell r="Q99">
            <v>97</v>
          </cell>
        </row>
        <row r="100">
          <cell r="C100">
            <v>0.0012407407407407374</v>
          </cell>
          <cell r="D100">
            <v>46</v>
          </cell>
          <cell r="E100">
            <v>59</v>
          </cell>
          <cell r="F100">
            <v>98</v>
          </cell>
          <cell r="G100">
            <v>508</v>
          </cell>
          <cell r="H100">
            <v>98</v>
          </cell>
          <cell r="L100">
            <v>0.0018437500000000001</v>
          </cell>
          <cell r="M100">
            <v>33</v>
          </cell>
          <cell r="N100">
            <v>69</v>
          </cell>
          <cell r="O100">
            <v>98</v>
          </cell>
          <cell r="P100">
            <v>618</v>
          </cell>
          <cell r="Q100">
            <v>98</v>
          </cell>
        </row>
        <row r="101">
          <cell r="C101">
            <v>0.0012442129629629574</v>
          </cell>
          <cell r="D101">
            <v>45</v>
          </cell>
          <cell r="E101">
            <v>59.5</v>
          </cell>
          <cell r="F101">
            <v>99</v>
          </cell>
          <cell r="G101">
            <v>510</v>
          </cell>
          <cell r="H101">
            <v>99</v>
          </cell>
          <cell r="L101">
            <v>0.001851851851851852</v>
          </cell>
          <cell r="M101">
            <v>32</v>
          </cell>
          <cell r="N101">
            <v>69.5</v>
          </cell>
          <cell r="O101">
            <v>99</v>
          </cell>
          <cell r="P101">
            <v>621</v>
          </cell>
          <cell r="Q101">
            <v>99</v>
          </cell>
        </row>
        <row r="102">
          <cell r="C102">
            <v>0.0012476851851851774</v>
          </cell>
          <cell r="D102">
            <v>44</v>
          </cell>
          <cell r="E102">
            <v>60</v>
          </cell>
          <cell r="F102">
            <v>100</v>
          </cell>
          <cell r="G102">
            <v>512</v>
          </cell>
          <cell r="H102">
            <v>100</v>
          </cell>
          <cell r="L102">
            <v>0.001853009259259259</v>
          </cell>
          <cell r="M102">
            <v>31</v>
          </cell>
          <cell r="N102">
            <v>70</v>
          </cell>
          <cell r="O102">
            <v>100</v>
          </cell>
          <cell r="P102">
            <v>624</v>
          </cell>
          <cell r="Q102">
            <v>100</v>
          </cell>
        </row>
        <row r="103">
          <cell r="C103">
            <v>0.0012511574074074074</v>
          </cell>
          <cell r="D103">
            <v>43</v>
          </cell>
          <cell r="E103">
            <v>60.5</v>
          </cell>
          <cell r="F103">
            <v>101</v>
          </cell>
          <cell r="G103">
            <v>514</v>
          </cell>
          <cell r="H103">
            <v>101</v>
          </cell>
          <cell r="L103">
            <v>0.001858796296296296</v>
          </cell>
          <cell r="M103">
            <v>30</v>
          </cell>
          <cell r="N103">
            <v>72</v>
          </cell>
          <cell r="O103">
            <v>101</v>
          </cell>
          <cell r="P103">
            <v>627</v>
          </cell>
          <cell r="Q103">
            <v>101</v>
          </cell>
        </row>
        <row r="104">
          <cell r="C104">
            <v>0.0012546296296296275</v>
          </cell>
          <cell r="D104">
            <v>42</v>
          </cell>
          <cell r="E104">
            <v>61</v>
          </cell>
          <cell r="F104">
            <v>102</v>
          </cell>
          <cell r="G104">
            <v>516</v>
          </cell>
          <cell r="H104">
            <v>102</v>
          </cell>
          <cell r="L104">
            <v>0.0018645833333333335</v>
          </cell>
          <cell r="M104">
            <v>29</v>
          </cell>
          <cell r="N104">
            <v>73</v>
          </cell>
          <cell r="O104">
            <v>102</v>
          </cell>
          <cell r="P104">
            <v>630</v>
          </cell>
          <cell r="Q104">
            <v>102</v>
          </cell>
        </row>
        <row r="105">
          <cell r="C105">
            <v>0.0012581018518518518</v>
          </cell>
          <cell r="D105">
            <v>41</v>
          </cell>
          <cell r="E105">
            <v>61.5</v>
          </cell>
          <cell r="F105">
            <v>103</v>
          </cell>
          <cell r="G105">
            <v>518</v>
          </cell>
          <cell r="H105">
            <v>103</v>
          </cell>
          <cell r="L105">
            <v>0.0018738425925925927</v>
          </cell>
          <cell r="M105">
            <v>28</v>
          </cell>
          <cell r="N105">
            <v>74</v>
          </cell>
          <cell r="O105">
            <v>103</v>
          </cell>
          <cell r="P105">
            <v>633</v>
          </cell>
          <cell r="Q105">
            <v>103</v>
          </cell>
        </row>
        <row r="106">
          <cell r="C106">
            <v>0.001261574074074074</v>
          </cell>
          <cell r="D106">
            <v>40</v>
          </cell>
          <cell r="E106">
            <v>62</v>
          </cell>
          <cell r="F106">
            <v>104</v>
          </cell>
          <cell r="G106">
            <v>520</v>
          </cell>
          <cell r="H106">
            <v>104</v>
          </cell>
          <cell r="L106">
            <v>0.001883101851851852</v>
          </cell>
          <cell r="M106">
            <v>27</v>
          </cell>
          <cell r="N106">
            <v>75</v>
          </cell>
          <cell r="O106">
            <v>104</v>
          </cell>
          <cell r="P106">
            <v>636</v>
          </cell>
          <cell r="Q106">
            <v>104</v>
          </cell>
        </row>
        <row r="107">
          <cell r="C107">
            <v>0.0012638888888888888</v>
          </cell>
          <cell r="D107">
            <v>39</v>
          </cell>
          <cell r="E107">
            <v>62.5</v>
          </cell>
          <cell r="F107">
            <v>105</v>
          </cell>
          <cell r="G107">
            <v>522</v>
          </cell>
          <cell r="H107">
            <v>105</v>
          </cell>
          <cell r="L107">
            <v>0.0018923611111111112</v>
          </cell>
          <cell r="M107">
            <v>26</v>
          </cell>
          <cell r="N107">
            <v>76</v>
          </cell>
          <cell r="O107">
            <v>105</v>
          </cell>
          <cell r="P107">
            <v>639</v>
          </cell>
          <cell r="Q107">
            <v>105</v>
          </cell>
        </row>
        <row r="108">
          <cell r="C108">
            <v>0.001267361111111111</v>
          </cell>
          <cell r="D108">
            <v>38</v>
          </cell>
          <cell r="E108">
            <v>63</v>
          </cell>
          <cell r="F108">
            <v>106</v>
          </cell>
          <cell r="G108">
            <v>524</v>
          </cell>
          <cell r="H108">
            <v>106</v>
          </cell>
          <cell r="L108">
            <v>0.0019016203703703706</v>
          </cell>
          <cell r="M108">
            <v>25</v>
          </cell>
          <cell r="N108">
            <v>77</v>
          </cell>
          <cell r="O108">
            <v>106</v>
          </cell>
          <cell r="P108">
            <v>641</v>
          </cell>
          <cell r="Q108">
            <v>106</v>
          </cell>
        </row>
        <row r="109">
          <cell r="C109">
            <v>0.0012708333333333335</v>
          </cell>
          <cell r="D109">
            <v>37</v>
          </cell>
          <cell r="E109">
            <v>63.5</v>
          </cell>
          <cell r="F109">
            <v>107</v>
          </cell>
          <cell r="G109">
            <v>526</v>
          </cell>
          <cell r="H109">
            <v>107</v>
          </cell>
          <cell r="L109">
            <v>0.0019108796296296296</v>
          </cell>
          <cell r="M109">
            <v>24</v>
          </cell>
          <cell r="N109">
            <v>78</v>
          </cell>
          <cell r="O109">
            <v>107</v>
          </cell>
          <cell r="P109">
            <v>644</v>
          </cell>
          <cell r="Q109">
            <v>107</v>
          </cell>
        </row>
        <row r="110">
          <cell r="C110">
            <v>0.0012743055555555574</v>
          </cell>
          <cell r="D110">
            <v>36</v>
          </cell>
          <cell r="E110">
            <v>64</v>
          </cell>
          <cell r="F110">
            <v>108</v>
          </cell>
          <cell r="G110">
            <v>528</v>
          </cell>
          <cell r="H110">
            <v>108</v>
          </cell>
          <cell r="L110">
            <v>0.0019201388888888888</v>
          </cell>
          <cell r="M110">
            <v>23</v>
          </cell>
          <cell r="N110">
            <v>79</v>
          </cell>
          <cell r="O110">
            <v>108</v>
          </cell>
          <cell r="P110">
            <v>647</v>
          </cell>
          <cell r="Q110">
            <v>108</v>
          </cell>
        </row>
        <row r="111">
          <cell r="C111">
            <v>0.0012777777777777774</v>
          </cell>
          <cell r="D111">
            <v>35</v>
          </cell>
          <cell r="E111">
            <v>64.5</v>
          </cell>
          <cell r="F111">
            <v>109</v>
          </cell>
          <cell r="G111">
            <v>530</v>
          </cell>
          <cell r="H111">
            <v>109</v>
          </cell>
          <cell r="L111">
            <v>0.0019293981481481482</v>
          </cell>
          <cell r="M111">
            <v>22</v>
          </cell>
          <cell r="N111">
            <v>80</v>
          </cell>
          <cell r="O111">
            <v>109</v>
          </cell>
          <cell r="P111">
            <v>650</v>
          </cell>
          <cell r="Q111">
            <v>109</v>
          </cell>
        </row>
        <row r="112">
          <cell r="C112">
            <v>0.0012812499999999975</v>
          </cell>
          <cell r="D112">
            <v>34</v>
          </cell>
          <cell r="E112">
            <v>65</v>
          </cell>
          <cell r="F112">
            <v>110</v>
          </cell>
          <cell r="G112">
            <v>532</v>
          </cell>
          <cell r="H112">
            <v>110</v>
          </cell>
          <cell r="L112">
            <v>0.0019386574074074074</v>
          </cell>
          <cell r="M112">
            <v>21</v>
          </cell>
          <cell r="N112">
            <v>81</v>
          </cell>
          <cell r="O112">
            <v>110</v>
          </cell>
          <cell r="P112">
            <v>652</v>
          </cell>
          <cell r="Q112">
            <v>110</v>
          </cell>
        </row>
        <row r="113">
          <cell r="C113">
            <v>0.0012858796296296297</v>
          </cell>
          <cell r="D113">
            <v>33</v>
          </cell>
          <cell r="E113">
            <v>65.5</v>
          </cell>
          <cell r="F113">
            <v>111</v>
          </cell>
          <cell r="G113">
            <v>534</v>
          </cell>
          <cell r="H113">
            <v>111</v>
          </cell>
          <cell r="L113">
            <v>0.0019479166666666666</v>
          </cell>
          <cell r="M113">
            <v>20</v>
          </cell>
          <cell r="N113">
            <v>82</v>
          </cell>
          <cell r="O113">
            <v>111</v>
          </cell>
          <cell r="P113">
            <v>654</v>
          </cell>
          <cell r="Q113">
            <v>111</v>
          </cell>
        </row>
        <row r="114">
          <cell r="C114">
            <v>0.0012905092592592593</v>
          </cell>
          <cell r="D114">
            <v>32</v>
          </cell>
          <cell r="E114">
            <v>66</v>
          </cell>
          <cell r="F114">
            <v>112</v>
          </cell>
          <cell r="G114">
            <v>536</v>
          </cell>
          <cell r="H114">
            <v>112</v>
          </cell>
          <cell r="L114">
            <v>0.001957175925925926</v>
          </cell>
          <cell r="M114">
            <v>19</v>
          </cell>
          <cell r="N114">
            <v>83</v>
          </cell>
          <cell r="O114">
            <v>112</v>
          </cell>
          <cell r="P114">
            <v>656</v>
          </cell>
          <cell r="Q114">
            <v>112</v>
          </cell>
        </row>
        <row r="115">
          <cell r="C115">
            <v>0.0012951388888888873</v>
          </cell>
          <cell r="D115">
            <v>31</v>
          </cell>
          <cell r="E115">
            <v>66.5</v>
          </cell>
          <cell r="F115">
            <v>113</v>
          </cell>
          <cell r="G115">
            <v>538</v>
          </cell>
          <cell r="H115">
            <v>113</v>
          </cell>
          <cell r="L115">
            <v>0.0019687500000000004</v>
          </cell>
          <cell r="M115">
            <v>18</v>
          </cell>
          <cell r="N115">
            <v>84</v>
          </cell>
          <cell r="O115">
            <v>113</v>
          </cell>
          <cell r="P115">
            <v>658</v>
          </cell>
          <cell r="Q115">
            <v>113</v>
          </cell>
        </row>
        <row r="116">
          <cell r="C116">
            <v>0.0012997685185185174</v>
          </cell>
          <cell r="D116">
            <v>30</v>
          </cell>
          <cell r="E116">
            <v>67</v>
          </cell>
          <cell r="F116">
            <v>114</v>
          </cell>
          <cell r="G116">
            <v>540</v>
          </cell>
          <cell r="H116">
            <v>114</v>
          </cell>
          <cell r="L116">
            <v>0.0019803240740740745</v>
          </cell>
          <cell r="M116">
            <v>17</v>
          </cell>
          <cell r="N116">
            <v>85</v>
          </cell>
          <cell r="O116">
            <v>114</v>
          </cell>
          <cell r="P116">
            <v>660</v>
          </cell>
          <cell r="Q116">
            <v>114</v>
          </cell>
        </row>
        <row r="117">
          <cell r="C117">
            <v>0.0013043981481481474</v>
          </cell>
          <cell r="D117">
            <v>29</v>
          </cell>
          <cell r="E117">
            <v>67.5</v>
          </cell>
          <cell r="F117">
            <v>115</v>
          </cell>
          <cell r="G117">
            <v>542</v>
          </cell>
          <cell r="H117">
            <v>115</v>
          </cell>
          <cell r="L117">
            <v>0.0019918981481481476</v>
          </cell>
          <cell r="M117">
            <v>16</v>
          </cell>
          <cell r="N117">
            <v>86</v>
          </cell>
          <cell r="O117">
            <v>115</v>
          </cell>
          <cell r="P117">
            <v>662</v>
          </cell>
          <cell r="Q117">
            <v>115</v>
          </cell>
        </row>
        <row r="118">
          <cell r="C118">
            <v>0.0013090277777777774</v>
          </cell>
          <cell r="D118">
            <v>28</v>
          </cell>
          <cell r="E118">
            <v>68</v>
          </cell>
          <cell r="F118">
            <v>116</v>
          </cell>
          <cell r="G118">
            <v>544</v>
          </cell>
          <cell r="H118">
            <v>116</v>
          </cell>
          <cell r="L118">
            <v>0.0020034722222222177</v>
          </cell>
          <cell r="M118">
            <v>15</v>
          </cell>
          <cell r="N118">
            <v>87</v>
          </cell>
          <cell r="O118">
            <v>116</v>
          </cell>
          <cell r="P118">
            <v>664</v>
          </cell>
          <cell r="Q118">
            <v>116</v>
          </cell>
        </row>
        <row r="119">
          <cell r="C119">
            <v>0.0013136574074074075</v>
          </cell>
          <cell r="D119">
            <v>27</v>
          </cell>
          <cell r="E119">
            <v>68.5</v>
          </cell>
          <cell r="F119">
            <v>117</v>
          </cell>
          <cell r="G119">
            <v>546</v>
          </cell>
          <cell r="H119">
            <v>117</v>
          </cell>
          <cell r="L119">
            <v>0.0020150462962962978</v>
          </cell>
          <cell r="M119">
            <v>14</v>
          </cell>
          <cell r="N119">
            <v>88</v>
          </cell>
          <cell r="O119">
            <v>117</v>
          </cell>
          <cell r="P119">
            <v>666</v>
          </cell>
          <cell r="Q119">
            <v>117</v>
          </cell>
        </row>
        <row r="120">
          <cell r="C120">
            <v>0.0013182870370370373</v>
          </cell>
          <cell r="D120">
            <v>26</v>
          </cell>
          <cell r="E120">
            <v>69</v>
          </cell>
          <cell r="F120">
            <v>118</v>
          </cell>
          <cell r="G120">
            <v>548</v>
          </cell>
          <cell r="H120">
            <v>118</v>
          </cell>
          <cell r="L120">
            <v>0.0020266203703703674</v>
          </cell>
          <cell r="M120">
            <v>13</v>
          </cell>
          <cell r="N120">
            <v>89</v>
          </cell>
          <cell r="O120">
            <v>118</v>
          </cell>
          <cell r="P120">
            <v>668</v>
          </cell>
          <cell r="Q120">
            <v>118</v>
          </cell>
        </row>
        <row r="121">
          <cell r="C121">
            <v>0.0013229166666666673</v>
          </cell>
          <cell r="D121">
            <v>25</v>
          </cell>
          <cell r="E121">
            <v>69.5</v>
          </cell>
          <cell r="F121">
            <v>119</v>
          </cell>
          <cell r="G121">
            <v>550</v>
          </cell>
          <cell r="H121">
            <v>119</v>
          </cell>
          <cell r="L121">
            <v>0.0020381944444444475</v>
          </cell>
          <cell r="M121">
            <v>12</v>
          </cell>
          <cell r="N121">
            <v>90</v>
          </cell>
          <cell r="O121">
            <v>119</v>
          </cell>
          <cell r="P121">
            <v>670</v>
          </cell>
          <cell r="Q121">
            <v>119</v>
          </cell>
        </row>
        <row r="122">
          <cell r="C122">
            <v>0.0013275462962962974</v>
          </cell>
          <cell r="D122">
            <v>24</v>
          </cell>
          <cell r="E122">
            <v>70</v>
          </cell>
          <cell r="F122">
            <v>120</v>
          </cell>
          <cell r="G122">
            <v>552</v>
          </cell>
          <cell r="H122">
            <v>120</v>
          </cell>
          <cell r="L122">
            <v>0.0020497685185185176</v>
          </cell>
          <cell r="M122">
            <v>11</v>
          </cell>
          <cell r="N122">
            <v>91</v>
          </cell>
          <cell r="O122">
            <v>120</v>
          </cell>
          <cell r="P122">
            <v>672</v>
          </cell>
          <cell r="Q122">
            <v>120</v>
          </cell>
        </row>
        <row r="123">
          <cell r="C123">
            <v>0.0013321759259259274</v>
          </cell>
          <cell r="D123">
            <v>23</v>
          </cell>
          <cell r="E123">
            <v>70.5</v>
          </cell>
          <cell r="F123">
            <v>121</v>
          </cell>
          <cell r="G123">
            <v>554</v>
          </cell>
          <cell r="H123">
            <v>121</v>
          </cell>
          <cell r="L123">
            <v>0.0020613425925925877</v>
          </cell>
          <cell r="M123">
            <v>10</v>
          </cell>
          <cell r="N123">
            <v>92</v>
          </cell>
          <cell r="O123">
            <v>121</v>
          </cell>
          <cell r="P123">
            <v>674</v>
          </cell>
          <cell r="Q123">
            <v>121</v>
          </cell>
        </row>
        <row r="124">
          <cell r="C124">
            <v>0.0013368055555555574</v>
          </cell>
          <cell r="D124">
            <v>22</v>
          </cell>
          <cell r="E124">
            <v>71</v>
          </cell>
          <cell r="F124">
            <v>122</v>
          </cell>
          <cell r="G124">
            <v>556</v>
          </cell>
          <cell r="H124">
            <v>122</v>
          </cell>
          <cell r="L124">
            <v>0.002072916666666668</v>
          </cell>
          <cell r="M124">
            <v>9</v>
          </cell>
          <cell r="N124">
            <v>93</v>
          </cell>
          <cell r="O124">
            <v>122</v>
          </cell>
          <cell r="P124">
            <v>676</v>
          </cell>
          <cell r="Q124">
            <v>122</v>
          </cell>
        </row>
        <row r="125">
          <cell r="C125">
            <v>0.0013414351851851875</v>
          </cell>
          <cell r="D125">
            <v>21</v>
          </cell>
          <cell r="E125">
            <v>71.5</v>
          </cell>
          <cell r="F125">
            <v>123</v>
          </cell>
          <cell r="G125">
            <v>558</v>
          </cell>
          <cell r="H125">
            <v>123</v>
          </cell>
          <cell r="L125">
            <v>0.0020844907407407375</v>
          </cell>
          <cell r="M125">
            <v>8</v>
          </cell>
          <cell r="N125">
            <v>94</v>
          </cell>
          <cell r="O125">
            <v>123</v>
          </cell>
          <cell r="P125">
            <v>678</v>
          </cell>
          <cell r="Q125">
            <v>123</v>
          </cell>
        </row>
        <row r="126">
          <cell r="C126">
            <v>0.0013460648148148173</v>
          </cell>
          <cell r="D126">
            <v>20</v>
          </cell>
          <cell r="E126">
            <v>72</v>
          </cell>
          <cell r="F126">
            <v>124</v>
          </cell>
          <cell r="G126">
            <v>560</v>
          </cell>
          <cell r="H126">
            <v>124</v>
          </cell>
          <cell r="L126">
            <v>0.002107638888888889</v>
          </cell>
          <cell r="M126">
            <v>7</v>
          </cell>
          <cell r="N126">
            <v>95</v>
          </cell>
          <cell r="O126">
            <v>124</v>
          </cell>
          <cell r="P126">
            <v>680</v>
          </cell>
          <cell r="Q126">
            <v>124</v>
          </cell>
        </row>
        <row r="127">
          <cell r="C127">
            <v>0.0013506944444444473</v>
          </cell>
          <cell r="D127">
            <v>19</v>
          </cell>
          <cell r="E127">
            <v>72.5</v>
          </cell>
          <cell r="F127">
            <v>125</v>
          </cell>
          <cell r="G127">
            <v>562</v>
          </cell>
          <cell r="H127">
            <v>125</v>
          </cell>
          <cell r="L127">
            <v>0.002130787037037038</v>
          </cell>
          <cell r="M127">
            <v>6</v>
          </cell>
          <cell r="N127">
            <v>96</v>
          </cell>
          <cell r="O127">
            <v>125</v>
          </cell>
          <cell r="P127">
            <v>682</v>
          </cell>
          <cell r="Q127">
            <v>125</v>
          </cell>
        </row>
        <row r="128">
          <cell r="C128">
            <v>0.0013553240740740774</v>
          </cell>
          <cell r="D128">
            <v>18</v>
          </cell>
          <cell r="E128">
            <v>73</v>
          </cell>
          <cell r="F128">
            <v>126</v>
          </cell>
          <cell r="G128">
            <v>564</v>
          </cell>
          <cell r="H128">
            <v>126</v>
          </cell>
          <cell r="L128">
            <v>0.0021539351851851875</v>
          </cell>
          <cell r="M128">
            <v>5</v>
          </cell>
          <cell r="N128">
            <v>97</v>
          </cell>
          <cell r="O128">
            <v>126</v>
          </cell>
          <cell r="P128">
            <v>684</v>
          </cell>
          <cell r="Q128">
            <v>126</v>
          </cell>
        </row>
        <row r="129">
          <cell r="C129">
            <v>0.0013611111111111111</v>
          </cell>
          <cell r="D129">
            <v>17</v>
          </cell>
          <cell r="E129">
            <v>73.5</v>
          </cell>
          <cell r="F129">
            <v>127</v>
          </cell>
          <cell r="G129">
            <v>566</v>
          </cell>
          <cell r="H129">
            <v>127</v>
          </cell>
          <cell r="L129">
            <v>0.0021770833333333477</v>
          </cell>
          <cell r="M129">
            <v>4</v>
          </cell>
          <cell r="N129">
            <v>98</v>
          </cell>
          <cell r="O129">
            <v>127</v>
          </cell>
          <cell r="P129">
            <v>686</v>
          </cell>
          <cell r="Q129">
            <v>127</v>
          </cell>
        </row>
        <row r="130">
          <cell r="C130">
            <v>0.0013668981481481475</v>
          </cell>
          <cell r="D130">
            <v>16</v>
          </cell>
          <cell r="E130">
            <v>74</v>
          </cell>
          <cell r="F130">
            <v>128</v>
          </cell>
          <cell r="G130">
            <v>568</v>
          </cell>
          <cell r="H130">
            <v>128</v>
          </cell>
          <cell r="L130">
            <v>0.0022002314814814974</v>
          </cell>
          <cell r="M130">
            <v>3</v>
          </cell>
          <cell r="N130">
            <v>99</v>
          </cell>
          <cell r="O130">
            <v>128</v>
          </cell>
          <cell r="P130">
            <v>688</v>
          </cell>
          <cell r="Q130">
            <v>128</v>
          </cell>
        </row>
        <row r="131">
          <cell r="C131">
            <v>0.0013726851851851773</v>
          </cell>
          <cell r="D131">
            <v>15</v>
          </cell>
          <cell r="E131">
            <v>74.5</v>
          </cell>
          <cell r="F131">
            <v>129</v>
          </cell>
          <cell r="G131">
            <v>570</v>
          </cell>
          <cell r="H131">
            <v>129</v>
          </cell>
          <cell r="L131">
            <v>0.0022233796296296476</v>
          </cell>
          <cell r="M131">
            <v>2</v>
          </cell>
          <cell r="N131">
            <v>100</v>
          </cell>
          <cell r="O131">
            <v>129</v>
          </cell>
          <cell r="P131">
            <v>690</v>
          </cell>
          <cell r="Q131">
            <v>129</v>
          </cell>
        </row>
        <row r="132">
          <cell r="C132">
            <v>0.0013784722222222074</v>
          </cell>
          <cell r="D132">
            <v>14</v>
          </cell>
          <cell r="E132">
            <v>75</v>
          </cell>
          <cell r="F132">
            <v>130</v>
          </cell>
          <cell r="G132">
            <v>572</v>
          </cell>
          <cell r="H132">
            <v>130</v>
          </cell>
          <cell r="L132">
            <v>0.002246527777777798</v>
          </cell>
          <cell r="M132">
            <v>1</v>
          </cell>
          <cell r="N132">
            <v>100.5</v>
          </cell>
          <cell r="O132">
            <v>130</v>
          </cell>
          <cell r="P132">
            <v>692</v>
          </cell>
          <cell r="Q132">
            <v>130</v>
          </cell>
        </row>
        <row r="133">
          <cell r="C133">
            <v>0.0013842592592592474</v>
          </cell>
          <cell r="D133">
            <v>13</v>
          </cell>
          <cell r="E133">
            <v>75.5</v>
          </cell>
          <cell r="F133">
            <v>131</v>
          </cell>
          <cell r="G133">
            <v>574</v>
          </cell>
          <cell r="H133">
            <v>131</v>
          </cell>
          <cell r="L133">
            <v>0.002269675925925926</v>
          </cell>
          <cell r="M133">
            <v>0</v>
          </cell>
          <cell r="N133">
            <v>101</v>
          </cell>
          <cell r="O133">
            <v>131</v>
          </cell>
          <cell r="P133">
            <v>694</v>
          </cell>
          <cell r="Q133">
            <v>131</v>
          </cell>
        </row>
        <row r="134">
          <cell r="C134">
            <v>0.0013900462962962775</v>
          </cell>
          <cell r="D134">
            <v>12</v>
          </cell>
          <cell r="E134">
            <v>76</v>
          </cell>
          <cell r="F134">
            <v>132</v>
          </cell>
          <cell r="G134">
            <v>576</v>
          </cell>
          <cell r="H134">
            <v>132</v>
          </cell>
          <cell r="N134">
            <v>101.5</v>
          </cell>
          <cell r="O134">
            <v>132</v>
          </cell>
          <cell r="P134">
            <v>696</v>
          </cell>
          <cell r="Q134">
            <v>132</v>
          </cell>
        </row>
        <row r="135">
          <cell r="C135">
            <v>0.0013969907407407405</v>
          </cell>
          <cell r="D135">
            <v>11</v>
          </cell>
          <cell r="E135">
            <v>76.5</v>
          </cell>
          <cell r="F135">
            <v>133</v>
          </cell>
          <cell r="G135">
            <v>578</v>
          </cell>
          <cell r="H135">
            <v>133</v>
          </cell>
          <cell r="N135">
            <v>102</v>
          </cell>
          <cell r="O135">
            <v>133</v>
          </cell>
          <cell r="P135">
            <v>698</v>
          </cell>
          <cell r="Q135">
            <v>133</v>
          </cell>
        </row>
        <row r="136">
          <cell r="C136">
            <v>0.0014039351851851851</v>
          </cell>
          <cell r="D136">
            <v>10</v>
          </cell>
          <cell r="E136">
            <v>77</v>
          </cell>
          <cell r="F136">
            <v>134</v>
          </cell>
          <cell r="G136">
            <v>580</v>
          </cell>
          <cell r="H136">
            <v>134</v>
          </cell>
          <cell r="N136">
            <v>102.5</v>
          </cell>
          <cell r="O136">
            <v>134</v>
          </cell>
          <cell r="P136">
            <v>700</v>
          </cell>
          <cell r="Q136">
            <v>134</v>
          </cell>
        </row>
        <row r="137">
          <cell r="C137">
            <v>0.0014108796296296274</v>
          </cell>
          <cell r="D137">
            <v>9</v>
          </cell>
          <cell r="E137">
            <v>77.5</v>
          </cell>
          <cell r="F137">
            <v>135</v>
          </cell>
          <cell r="G137">
            <v>582</v>
          </cell>
          <cell r="H137">
            <v>135</v>
          </cell>
          <cell r="N137">
            <v>103</v>
          </cell>
          <cell r="O137">
            <v>135</v>
          </cell>
          <cell r="P137">
            <v>702</v>
          </cell>
          <cell r="Q137">
            <v>135</v>
          </cell>
        </row>
        <row r="138">
          <cell r="C138">
            <v>0.0014178240740740774</v>
          </cell>
          <cell r="D138">
            <v>8</v>
          </cell>
          <cell r="E138">
            <v>78</v>
          </cell>
          <cell r="F138">
            <v>136</v>
          </cell>
          <cell r="G138">
            <v>584</v>
          </cell>
          <cell r="H138">
            <v>136</v>
          </cell>
          <cell r="N138">
            <v>103.5</v>
          </cell>
          <cell r="O138">
            <v>136</v>
          </cell>
          <cell r="P138">
            <v>704</v>
          </cell>
          <cell r="Q138">
            <v>136</v>
          </cell>
        </row>
        <row r="139">
          <cell r="C139">
            <v>0.0014247685185185175</v>
          </cell>
          <cell r="D139">
            <v>7</v>
          </cell>
          <cell r="E139">
            <v>78.5</v>
          </cell>
          <cell r="F139">
            <v>137</v>
          </cell>
          <cell r="G139">
            <v>586</v>
          </cell>
          <cell r="H139">
            <v>137</v>
          </cell>
          <cell r="N139">
            <v>104</v>
          </cell>
          <cell r="O139">
            <v>137</v>
          </cell>
          <cell r="P139">
            <v>706</v>
          </cell>
          <cell r="Q139">
            <v>137</v>
          </cell>
        </row>
        <row r="140">
          <cell r="C140">
            <v>0.0014363425925925928</v>
          </cell>
          <cell r="D140">
            <v>6</v>
          </cell>
          <cell r="E140">
            <v>79</v>
          </cell>
          <cell r="F140">
            <v>138</v>
          </cell>
          <cell r="G140">
            <v>588</v>
          </cell>
          <cell r="H140">
            <v>138</v>
          </cell>
          <cell r="N140">
            <v>104.5</v>
          </cell>
          <cell r="O140">
            <v>138</v>
          </cell>
          <cell r="P140">
            <v>708</v>
          </cell>
          <cell r="Q140">
            <v>138</v>
          </cell>
        </row>
        <row r="141">
          <cell r="C141">
            <v>0.0014479166666666668</v>
          </cell>
          <cell r="D141">
            <v>5</v>
          </cell>
          <cell r="E141">
            <v>79.5</v>
          </cell>
          <cell r="F141">
            <v>139</v>
          </cell>
          <cell r="G141">
            <v>589</v>
          </cell>
          <cell r="H141">
            <v>139</v>
          </cell>
          <cell r="N141">
            <v>105</v>
          </cell>
          <cell r="O141">
            <v>139</v>
          </cell>
          <cell r="P141">
            <v>709</v>
          </cell>
          <cell r="Q141">
            <v>139</v>
          </cell>
        </row>
        <row r="142">
          <cell r="C142">
            <v>0.0014594907407407373</v>
          </cell>
          <cell r="D142">
            <v>4</v>
          </cell>
          <cell r="E142">
            <v>80</v>
          </cell>
          <cell r="F142">
            <v>140</v>
          </cell>
          <cell r="G142">
            <v>590</v>
          </cell>
          <cell r="H142">
            <v>140</v>
          </cell>
          <cell r="N142">
            <v>105.5</v>
          </cell>
          <cell r="O142">
            <v>140</v>
          </cell>
          <cell r="P142">
            <v>710</v>
          </cell>
          <cell r="Q142">
            <v>140</v>
          </cell>
        </row>
        <row r="143">
          <cell r="C143">
            <v>0.0014710648148148174</v>
          </cell>
          <cell r="D143">
            <v>3</v>
          </cell>
          <cell r="E143">
            <v>81.5</v>
          </cell>
          <cell r="F143">
            <v>141</v>
          </cell>
          <cell r="G143">
            <v>591</v>
          </cell>
          <cell r="H143">
            <v>141</v>
          </cell>
          <cell r="N143">
            <v>106</v>
          </cell>
          <cell r="O143">
            <v>141</v>
          </cell>
          <cell r="P143">
            <v>711</v>
          </cell>
          <cell r="Q143">
            <v>141</v>
          </cell>
        </row>
        <row r="144">
          <cell r="C144">
            <v>0.0014826388888888875</v>
          </cell>
          <cell r="D144">
            <v>2</v>
          </cell>
          <cell r="E144">
            <v>82</v>
          </cell>
          <cell r="F144">
            <v>142</v>
          </cell>
          <cell r="G144">
            <v>592</v>
          </cell>
          <cell r="H144">
            <v>142</v>
          </cell>
          <cell r="N144">
            <v>106.5</v>
          </cell>
          <cell r="O144">
            <v>142</v>
          </cell>
          <cell r="P144">
            <v>712</v>
          </cell>
          <cell r="Q144">
            <v>142</v>
          </cell>
        </row>
        <row r="145">
          <cell r="C145">
            <v>0.0014942129629629674</v>
          </cell>
          <cell r="D145">
            <v>1</v>
          </cell>
          <cell r="E145">
            <v>82.5</v>
          </cell>
          <cell r="F145">
            <v>143</v>
          </cell>
          <cell r="G145">
            <v>593</v>
          </cell>
          <cell r="H145">
            <v>143</v>
          </cell>
          <cell r="N145">
            <v>107</v>
          </cell>
          <cell r="O145">
            <v>143</v>
          </cell>
          <cell r="P145">
            <v>713</v>
          </cell>
          <cell r="Q145">
            <v>143</v>
          </cell>
        </row>
        <row r="146">
          <cell r="C146">
            <v>0.0015057870370370368</v>
          </cell>
          <cell r="D146">
            <v>0</v>
          </cell>
          <cell r="E146">
            <v>83</v>
          </cell>
          <cell r="F146">
            <v>144</v>
          </cell>
          <cell r="G146">
            <v>594</v>
          </cell>
          <cell r="H146">
            <v>144</v>
          </cell>
          <cell r="N146">
            <v>107.5</v>
          </cell>
          <cell r="O146">
            <v>144</v>
          </cell>
          <cell r="P146">
            <v>714</v>
          </cell>
          <cell r="Q146">
            <v>144</v>
          </cell>
        </row>
        <row r="147">
          <cell r="E147">
            <v>83.4</v>
          </cell>
          <cell r="F147">
            <v>145</v>
          </cell>
          <cell r="G147">
            <v>595</v>
          </cell>
          <cell r="H147">
            <v>145</v>
          </cell>
          <cell r="N147">
            <v>108</v>
          </cell>
          <cell r="O147">
            <v>145</v>
          </cell>
          <cell r="P147">
            <v>715</v>
          </cell>
          <cell r="Q147">
            <v>145</v>
          </cell>
        </row>
        <row r="148">
          <cell r="E148">
            <v>83.7</v>
          </cell>
          <cell r="F148">
            <v>146</v>
          </cell>
          <cell r="G148">
            <v>596</v>
          </cell>
          <cell r="H148">
            <v>146</v>
          </cell>
          <cell r="N148">
            <v>108.5</v>
          </cell>
          <cell r="O148">
            <v>146</v>
          </cell>
          <cell r="P148">
            <v>716</v>
          </cell>
          <cell r="Q148">
            <v>146</v>
          </cell>
        </row>
        <row r="149">
          <cell r="E149">
            <v>84.1</v>
          </cell>
          <cell r="F149">
            <v>147</v>
          </cell>
          <cell r="G149">
            <v>597</v>
          </cell>
          <cell r="H149">
            <v>147</v>
          </cell>
          <cell r="N149">
            <v>109</v>
          </cell>
          <cell r="O149">
            <v>147</v>
          </cell>
          <cell r="P149">
            <v>717</v>
          </cell>
          <cell r="Q149">
            <v>147</v>
          </cell>
        </row>
        <row r="150">
          <cell r="E150">
            <v>84.4</v>
          </cell>
          <cell r="F150">
            <v>148</v>
          </cell>
          <cell r="G150">
            <v>598</v>
          </cell>
          <cell r="H150">
            <v>148</v>
          </cell>
          <cell r="N150">
            <v>109.5</v>
          </cell>
          <cell r="O150">
            <v>148</v>
          </cell>
          <cell r="P150">
            <v>718</v>
          </cell>
          <cell r="Q150">
            <v>148</v>
          </cell>
        </row>
        <row r="151">
          <cell r="E151">
            <v>84.7</v>
          </cell>
          <cell r="F151">
            <v>149</v>
          </cell>
          <cell r="G151">
            <v>599</v>
          </cell>
          <cell r="H151">
            <v>149</v>
          </cell>
          <cell r="N151">
            <v>110</v>
          </cell>
          <cell r="O151">
            <v>149</v>
          </cell>
          <cell r="P151">
            <v>719</v>
          </cell>
          <cell r="Q151">
            <v>149</v>
          </cell>
        </row>
        <row r="152">
          <cell r="E152">
            <v>85</v>
          </cell>
          <cell r="F152">
            <v>150</v>
          </cell>
          <cell r="G152">
            <v>600</v>
          </cell>
          <cell r="H152">
            <v>150</v>
          </cell>
          <cell r="N152">
            <v>110.5</v>
          </cell>
          <cell r="O152">
            <v>150</v>
          </cell>
          <cell r="P152">
            <v>720</v>
          </cell>
          <cell r="Q152">
            <v>150</v>
          </cell>
        </row>
        <row r="153">
          <cell r="E153">
            <v>200</v>
          </cell>
          <cell r="F153">
            <v>150</v>
          </cell>
          <cell r="G153">
            <v>1000</v>
          </cell>
          <cell r="H153">
            <v>150</v>
          </cell>
          <cell r="N153">
            <v>200</v>
          </cell>
          <cell r="O153">
            <v>150</v>
          </cell>
          <cell r="P153">
            <v>1000</v>
          </cell>
          <cell r="Q153">
            <v>150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главный"/>
      <sheetName val="Эстафета м"/>
      <sheetName val="Эстафета ж"/>
      <sheetName val="60м М"/>
      <sheetName val="60м ж"/>
      <sheetName val="60м cб М"/>
      <sheetName val="60м сб ж"/>
      <sheetName val="200м м"/>
      <sheetName val="200м ж"/>
      <sheetName val="400м М"/>
      <sheetName val="400м ж"/>
      <sheetName val="800м М"/>
      <sheetName val="800м ж"/>
      <sheetName val="1500м М"/>
      <sheetName val="1500м ж"/>
      <sheetName val="3000М"/>
      <sheetName val="3000ж"/>
      <sheetName val="2000М пр"/>
      <sheetName val="2000ж пр"/>
      <sheetName val="5сх  м"/>
      <sheetName val="5схж"/>
      <sheetName val="3сх  м"/>
      <sheetName val="3сх ж"/>
      <sheetName val="3-ой М"/>
      <sheetName val="3-ой ж"/>
      <sheetName val="Шестиборье. Юноши"/>
      <sheetName val="Пятиборье. Девушки"/>
      <sheetName val="длина М"/>
      <sheetName val="длина ж"/>
      <sheetName val="Ядро М"/>
      <sheetName val="Ядро ж"/>
      <sheetName val="Высота м"/>
      <sheetName val="Высота ж"/>
      <sheetName val="Шест м"/>
      <sheetName val="Шест ж"/>
      <sheetName val="командные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Заглавный"/>
      <sheetName val="Эстафета м"/>
      <sheetName val="Эстафета ж"/>
      <sheetName val="60м М"/>
      <sheetName val="60м ж"/>
      <sheetName val="60м cб М"/>
      <sheetName val="60м сб ж"/>
      <sheetName val="200м м"/>
      <sheetName val="200м ж"/>
      <sheetName val="400м М"/>
      <sheetName val="400м ж"/>
      <sheetName val="1000м М"/>
      <sheetName val="1000м ж"/>
      <sheetName val="1500м М"/>
      <sheetName val="1500м ж"/>
      <sheetName val="3000М"/>
      <sheetName val="3000ж"/>
      <sheetName val="3сх М"/>
      <sheetName val="3сх ж"/>
      <sheetName val="5сх М"/>
      <sheetName val="5сх ж"/>
      <sheetName val="3-ой М"/>
      <sheetName val="3-ой ж"/>
      <sheetName val="длина М"/>
      <sheetName val="длина ж"/>
      <sheetName val="Ядро М"/>
      <sheetName val="Ядро ж"/>
      <sheetName val="Высота м"/>
      <sheetName val="Высота ж"/>
      <sheetName val="Шест м"/>
      <sheetName val="Шест ж"/>
      <sheetName val="командные"/>
    </sheetNames>
    <sheetDataSet>
      <sheetData sheetId="3">
        <row r="3">
          <cell r="N3">
            <v>0</v>
          </cell>
          <cell r="O3" t="str">
            <v/>
          </cell>
        </row>
        <row r="5">
          <cell r="N5">
            <v>6.51</v>
          </cell>
        </row>
        <row r="6">
          <cell r="N6">
            <v>6.61</v>
          </cell>
          <cell r="O6" t="str">
            <v>МСМК</v>
          </cell>
        </row>
        <row r="7">
          <cell r="N7">
            <v>6.71</v>
          </cell>
          <cell r="O7" t="str">
            <v>МС </v>
          </cell>
        </row>
        <row r="8">
          <cell r="N8">
            <v>6.85</v>
          </cell>
          <cell r="O8" t="str">
            <v>КМС</v>
          </cell>
        </row>
        <row r="9">
          <cell r="N9">
            <v>7.05</v>
          </cell>
          <cell r="O9">
            <v>1</v>
          </cell>
        </row>
        <row r="10">
          <cell r="N10">
            <v>7.35</v>
          </cell>
          <cell r="O10">
            <v>2</v>
          </cell>
        </row>
        <row r="11">
          <cell r="N11">
            <v>7.65</v>
          </cell>
          <cell r="O11">
            <v>3</v>
          </cell>
        </row>
        <row r="12">
          <cell r="N12">
            <v>8.05</v>
          </cell>
          <cell r="O12" t="str">
            <v>1юн</v>
          </cell>
        </row>
        <row r="13">
          <cell r="N13">
            <v>8.45</v>
          </cell>
          <cell r="O13" t="str">
            <v>2юн</v>
          </cell>
        </row>
        <row r="14">
          <cell r="N14">
            <v>8.95</v>
          </cell>
          <cell r="O14" t="str">
            <v>3юн</v>
          </cell>
        </row>
        <row r="15">
          <cell r="N15">
            <v>9.55</v>
          </cell>
          <cell r="O15" t="str">
            <v>б/р</v>
          </cell>
        </row>
      </sheetData>
      <sheetData sheetId="4">
        <row r="3">
          <cell r="N3">
            <v>0</v>
          </cell>
          <cell r="O3" t="str">
            <v/>
          </cell>
        </row>
        <row r="4">
          <cell r="O4" t="str">
            <v>Рек. РБ</v>
          </cell>
        </row>
        <row r="5">
          <cell r="N5">
            <v>6.95</v>
          </cell>
          <cell r="O5" t="str">
            <v>Рек. РБ</v>
          </cell>
        </row>
        <row r="6">
          <cell r="N6">
            <v>7.04</v>
          </cell>
          <cell r="O6" t="str">
            <v>МСМК</v>
          </cell>
        </row>
        <row r="7">
          <cell r="N7">
            <v>7.25</v>
          </cell>
          <cell r="O7" t="str">
            <v>МС </v>
          </cell>
        </row>
        <row r="8">
          <cell r="N8">
            <v>7.45</v>
          </cell>
          <cell r="O8" t="str">
            <v>КМС</v>
          </cell>
        </row>
        <row r="9">
          <cell r="N9">
            <v>7.85</v>
          </cell>
          <cell r="O9">
            <v>1</v>
          </cell>
        </row>
        <row r="10">
          <cell r="N10">
            <v>8.25</v>
          </cell>
          <cell r="O10">
            <v>2</v>
          </cell>
        </row>
        <row r="11">
          <cell r="N11">
            <v>8.65</v>
          </cell>
          <cell r="O11">
            <v>3</v>
          </cell>
        </row>
        <row r="12">
          <cell r="N12">
            <v>9.15</v>
          </cell>
          <cell r="O12" t="str">
            <v>1юн</v>
          </cell>
        </row>
        <row r="13">
          <cell r="N13">
            <v>9.65</v>
          </cell>
          <cell r="O13" t="str">
            <v>2юн</v>
          </cell>
        </row>
        <row r="14">
          <cell r="N14">
            <v>10.15</v>
          </cell>
          <cell r="O14" t="str">
            <v>3юн</v>
          </cell>
        </row>
      </sheetData>
      <sheetData sheetId="7">
        <row r="3">
          <cell r="N3">
            <v>0</v>
          </cell>
          <cell r="O3" t="str">
            <v/>
          </cell>
        </row>
        <row r="4">
          <cell r="N4">
            <v>20</v>
          </cell>
          <cell r="O4" t="str">
            <v>МСМК Рек.РБ</v>
          </cell>
        </row>
        <row r="5">
          <cell r="N5">
            <v>20.9</v>
          </cell>
          <cell r="O5" t="str">
            <v>МСМК Рек.РБ</v>
          </cell>
        </row>
        <row r="6">
          <cell r="N6">
            <v>21.2</v>
          </cell>
          <cell r="O6" t="str">
            <v>МС Рек. РБ</v>
          </cell>
        </row>
        <row r="7">
          <cell r="N7">
            <v>21.26</v>
          </cell>
          <cell r="O7" t="str">
            <v>МС </v>
          </cell>
        </row>
        <row r="8">
          <cell r="N8">
            <v>21.95</v>
          </cell>
          <cell r="O8" t="str">
            <v>КМС</v>
          </cell>
        </row>
        <row r="9">
          <cell r="N9">
            <v>22.75</v>
          </cell>
          <cell r="O9">
            <v>1</v>
          </cell>
        </row>
        <row r="10">
          <cell r="N10">
            <v>23.75</v>
          </cell>
          <cell r="O10">
            <v>2</v>
          </cell>
        </row>
        <row r="11">
          <cell r="N11">
            <v>24.95</v>
          </cell>
          <cell r="O11">
            <v>3</v>
          </cell>
        </row>
        <row r="12">
          <cell r="N12">
            <v>26.75</v>
          </cell>
          <cell r="O12" t="str">
            <v>1юн</v>
          </cell>
        </row>
        <row r="13">
          <cell r="N13">
            <v>28.75</v>
          </cell>
          <cell r="O13" t="str">
            <v>2юн</v>
          </cell>
        </row>
        <row r="14">
          <cell r="N14">
            <v>31.15</v>
          </cell>
          <cell r="O14" t="str">
            <v>3юн</v>
          </cell>
        </row>
        <row r="15">
          <cell r="N15">
            <v>34.55</v>
          </cell>
          <cell r="O15" t="str">
            <v>б/р</v>
          </cell>
        </row>
      </sheetData>
      <sheetData sheetId="8">
        <row r="3">
          <cell r="N3">
            <v>0</v>
          </cell>
          <cell r="O3" t="str">
            <v/>
          </cell>
        </row>
        <row r="4">
          <cell r="O4" t="str">
            <v>Рек. РБ</v>
          </cell>
        </row>
        <row r="5">
          <cell r="N5">
            <v>21.09</v>
          </cell>
          <cell r="O5" t="str">
            <v>Рек. РБ</v>
          </cell>
        </row>
        <row r="6">
          <cell r="N6">
            <v>22.92</v>
          </cell>
          <cell r="O6" t="str">
            <v>МСМК</v>
          </cell>
        </row>
        <row r="7">
          <cell r="N7">
            <v>23.45</v>
          </cell>
          <cell r="O7" t="str">
            <v>МС </v>
          </cell>
        </row>
        <row r="8">
          <cell r="N8">
            <v>24.75</v>
          </cell>
          <cell r="O8" t="str">
            <v>КМС</v>
          </cell>
        </row>
        <row r="9">
          <cell r="N9">
            <v>26.05</v>
          </cell>
          <cell r="O9">
            <v>1</v>
          </cell>
        </row>
        <row r="10">
          <cell r="N10">
            <v>27.45</v>
          </cell>
          <cell r="O10">
            <v>2</v>
          </cell>
        </row>
        <row r="11">
          <cell r="N11">
            <v>29.25</v>
          </cell>
          <cell r="O11">
            <v>3</v>
          </cell>
        </row>
        <row r="12">
          <cell r="N12">
            <v>31.65</v>
          </cell>
          <cell r="O12" t="str">
            <v>1юн</v>
          </cell>
        </row>
        <row r="13">
          <cell r="N13">
            <v>33.74</v>
          </cell>
          <cell r="O13" t="str">
            <v>2юн</v>
          </cell>
        </row>
        <row r="14">
          <cell r="N14">
            <v>35.64</v>
          </cell>
          <cell r="O14" t="str">
            <v>3юн</v>
          </cell>
        </row>
        <row r="15">
          <cell r="N15">
            <v>37.25</v>
          </cell>
          <cell r="O15" t="str">
            <v>б/р</v>
          </cell>
        </row>
      </sheetData>
      <sheetData sheetId="9">
        <row r="3">
          <cell r="M3">
            <v>0</v>
          </cell>
          <cell r="N3" t="str">
            <v/>
          </cell>
        </row>
        <row r="4">
          <cell r="M4">
            <v>45.12</v>
          </cell>
          <cell r="N4" t="str">
            <v>Рек. РБ</v>
          </cell>
        </row>
        <row r="5">
          <cell r="M5">
            <v>46.19</v>
          </cell>
          <cell r="N5" t="str">
            <v>Рек. РБ</v>
          </cell>
        </row>
        <row r="6">
          <cell r="M6">
            <v>47.31</v>
          </cell>
          <cell r="N6" t="str">
            <v>МС </v>
          </cell>
        </row>
        <row r="7">
          <cell r="M7">
            <v>48.55</v>
          </cell>
          <cell r="N7" t="str">
            <v>КМС</v>
          </cell>
        </row>
        <row r="8">
          <cell r="M8">
            <v>50.66</v>
          </cell>
          <cell r="N8">
            <v>1</v>
          </cell>
        </row>
        <row r="9">
          <cell r="M9">
            <v>53.16</v>
          </cell>
          <cell r="N9">
            <v>2</v>
          </cell>
        </row>
        <row r="10">
          <cell r="M10">
            <v>57.16</v>
          </cell>
          <cell r="N10">
            <v>3</v>
          </cell>
        </row>
        <row r="11">
          <cell r="M11" t="str">
            <v>1.00,00</v>
          </cell>
          <cell r="N11">
            <v>3</v>
          </cell>
        </row>
        <row r="12">
          <cell r="M12" t="str">
            <v>1.01,16</v>
          </cell>
          <cell r="N12" t="str">
            <v>1юн</v>
          </cell>
        </row>
        <row r="13">
          <cell r="M13" t="str">
            <v>1.06,16</v>
          </cell>
          <cell r="N13" t="str">
            <v>2юн</v>
          </cell>
        </row>
        <row r="14">
          <cell r="M14" t="str">
            <v>1.11,16</v>
          </cell>
          <cell r="N14" t="str">
            <v>3юн</v>
          </cell>
        </row>
        <row r="15">
          <cell r="M15" t="str">
            <v>1.16,16</v>
          </cell>
          <cell r="N15" t="str">
            <v>б/р</v>
          </cell>
        </row>
      </sheetData>
      <sheetData sheetId="10">
        <row r="3">
          <cell r="M3">
            <v>0</v>
          </cell>
          <cell r="N3" t="str">
            <v/>
          </cell>
        </row>
        <row r="4">
          <cell r="M4">
            <v>48.91</v>
          </cell>
          <cell r="N4" t="str">
            <v>Рек. РБ</v>
          </cell>
        </row>
        <row r="5">
          <cell r="M5">
            <v>50.56</v>
          </cell>
          <cell r="N5" t="str">
            <v>МСМК</v>
          </cell>
        </row>
        <row r="6">
          <cell r="M6">
            <v>52.55</v>
          </cell>
          <cell r="N6" t="str">
            <v>МС </v>
          </cell>
        </row>
        <row r="7">
          <cell r="M7">
            <v>55.25</v>
          </cell>
          <cell r="N7" t="str">
            <v>КМС</v>
          </cell>
        </row>
        <row r="8">
          <cell r="M8">
            <v>58.25</v>
          </cell>
          <cell r="N8">
            <v>1</v>
          </cell>
        </row>
        <row r="9">
          <cell r="M9" t="str">
            <v>1.02,25</v>
          </cell>
          <cell r="N9">
            <v>2</v>
          </cell>
        </row>
        <row r="10">
          <cell r="M10" t="str">
            <v>1.06,25</v>
          </cell>
          <cell r="N10">
            <v>3</v>
          </cell>
        </row>
        <row r="11">
          <cell r="M11" t="str">
            <v>1.11,25</v>
          </cell>
          <cell r="N11" t="str">
            <v>1юн</v>
          </cell>
        </row>
        <row r="12">
          <cell r="M12" t="str">
            <v>1.11,25</v>
          </cell>
          <cell r="N12" t="str">
            <v>2юн</v>
          </cell>
        </row>
        <row r="13">
          <cell r="M13" t="str">
            <v>1.23,25</v>
          </cell>
          <cell r="N13" t="str">
            <v>3юн</v>
          </cell>
        </row>
        <row r="14">
          <cell r="M14" t="str">
            <v>1.29,16</v>
          </cell>
          <cell r="N14" t="str">
            <v>б/р</v>
          </cell>
        </row>
      </sheetData>
      <sheetData sheetId="11">
        <row r="3">
          <cell r="M3">
            <v>0</v>
          </cell>
          <cell r="N3" t="str">
            <v/>
          </cell>
        </row>
        <row r="4">
          <cell r="N4" t="str">
            <v>Рек. РБ</v>
          </cell>
        </row>
        <row r="5">
          <cell r="N5" t="str">
            <v>МСМК</v>
          </cell>
        </row>
        <row r="6">
          <cell r="N6" t="str">
            <v>МС </v>
          </cell>
        </row>
        <row r="7">
          <cell r="N7" t="str">
            <v>КМС</v>
          </cell>
        </row>
        <row r="8">
          <cell r="M8" t="str">
            <v>2.28,25</v>
          </cell>
          <cell r="N8">
            <v>1</v>
          </cell>
        </row>
        <row r="9">
          <cell r="M9" t="str">
            <v>2.36,25</v>
          </cell>
          <cell r="N9">
            <v>2</v>
          </cell>
        </row>
        <row r="10">
          <cell r="M10" t="str">
            <v>2.48,25</v>
          </cell>
          <cell r="N10">
            <v>3</v>
          </cell>
        </row>
        <row r="11">
          <cell r="M11" t="str">
            <v>3.00,25</v>
          </cell>
          <cell r="N11" t="str">
            <v>1юн</v>
          </cell>
        </row>
        <row r="12">
          <cell r="M12" t="str">
            <v>3.15,25</v>
          </cell>
          <cell r="N12" t="str">
            <v>2юн</v>
          </cell>
        </row>
        <row r="13">
          <cell r="M13" t="str">
            <v>3.35,25</v>
          </cell>
          <cell r="N13" t="str">
            <v>3юн</v>
          </cell>
        </row>
        <row r="14">
          <cell r="M14" t="str">
            <v>4.00,25</v>
          </cell>
          <cell r="N14" t="str">
            <v>б/р</v>
          </cell>
        </row>
      </sheetData>
      <sheetData sheetId="12">
        <row r="3">
          <cell r="M3">
            <v>0</v>
          </cell>
          <cell r="N3" t="str">
            <v/>
          </cell>
        </row>
        <row r="4">
          <cell r="N4" t="str">
            <v>Рек. РБ</v>
          </cell>
        </row>
        <row r="5">
          <cell r="N5" t="str">
            <v>МСМК</v>
          </cell>
        </row>
        <row r="6">
          <cell r="N6" t="str">
            <v>МС </v>
          </cell>
        </row>
        <row r="7">
          <cell r="M7" t="str">
            <v>2.53,25</v>
          </cell>
          <cell r="N7">
            <v>1</v>
          </cell>
        </row>
        <row r="8">
          <cell r="M8" t="str">
            <v>3.05,25</v>
          </cell>
          <cell r="N8">
            <v>2</v>
          </cell>
        </row>
        <row r="9">
          <cell r="M9" t="str">
            <v>3.20,25</v>
          </cell>
          <cell r="N9">
            <v>3</v>
          </cell>
        </row>
        <row r="10">
          <cell r="M10" t="str">
            <v>3.40,25</v>
          </cell>
          <cell r="N10" t="str">
            <v>1юн</v>
          </cell>
        </row>
        <row r="11">
          <cell r="M11" t="str">
            <v>4.00,25</v>
          </cell>
          <cell r="N11" t="str">
            <v>2юн</v>
          </cell>
        </row>
        <row r="12">
          <cell r="M12" t="str">
            <v>4.20,25</v>
          </cell>
          <cell r="N12" t="str">
            <v>3юн</v>
          </cell>
        </row>
        <row r="13">
          <cell r="M13" t="str">
            <v>4.45,25</v>
          </cell>
          <cell r="N13" t="str">
            <v>б/р</v>
          </cell>
        </row>
      </sheetData>
      <sheetData sheetId="15">
        <row r="3">
          <cell r="M3">
            <v>0</v>
          </cell>
          <cell r="N3" t="str">
            <v/>
          </cell>
        </row>
        <row r="4">
          <cell r="M4" t="str">
            <v>7.40,00</v>
          </cell>
          <cell r="N4" t="str">
            <v>Рек. РБ</v>
          </cell>
        </row>
        <row r="5">
          <cell r="M5" t="str">
            <v>7.45,51</v>
          </cell>
          <cell r="N5" t="str">
            <v>МСМК</v>
          </cell>
        </row>
        <row r="6">
          <cell r="M6" t="str">
            <v>7.55,25</v>
          </cell>
          <cell r="N6" t="str">
            <v>МС </v>
          </cell>
        </row>
        <row r="7">
          <cell r="M7">
            <v>0.005648148148148148</v>
          </cell>
          <cell r="N7" t="str">
            <v>КМС</v>
          </cell>
        </row>
        <row r="8">
          <cell r="M8">
            <v>0.0059403935185185185</v>
          </cell>
          <cell r="N8">
            <v>1</v>
          </cell>
        </row>
        <row r="9">
          <cell r="M9">
            <v>0.006284722222222223</v>
          </cell>
          <cell r="N9">
            <v>2</v>
          </cell>
        </row>
        <row r="10">
          <cell r="M10">
            <v>0.0067476851851851856</v>
          </cell>
          <cell r="N10">
            <v>3</v>
          </cell>
        </row>
        <row r="11">
          <cell r="M11">
            <v>0.0072106481481481475</v>
          </cell>
          <cell r="N11" t="str">
            <v>1юн</v>
          </cell>
        </row>
        <row r="12">
          <cell r="M12">
            <v>0.007673611111111111</v>
          </cell>
          <cell r="N12" t="str">
            <v>2юн</v>
          </cell>
        </row>
        <row r="13">
          <cell r="M13">
            <v>0.008368055555555556</v>
          </cell>
          <cell r="N13" t="str">
            <v>3юн</v>
          </cell>
        </row>
        <row r="14">
          <cell r="M14">
            <v>0.009293981481481481</v>
          </cell>
          <cell r="N14" t="str">
            <v>б/р</v>
          </cell>
        </row>
      </sheetData>
      <sheetData sheetId="16">
        <row r="4">
          <cell r="M4">
            <v>0</v>
          </cell>
          <cell r="N4" t="str">
            <v/>
          </cell>
        </row>
        <row r="5">
          <cell r="M5" t="str">
            <v>7.40,00</v>
          </cell>
          <cell r="N5" t="str">
            <v>Рек. РБ</v>
          </cell>
        </row>
        <row r="6">
          <cell r="M6" t="str">
            <v>7.45,51</v>
          </cell>
          <cell r="N6" t="str">
            <v>МСМК</v>
          </cell>
        </row>
        <row r="7">
          <cell r="M7" t="str">
            <v>7.55,25</v>
          </cell>
          <cell r="N7" t="str">
            <v>МС </v>
          </cell>
        </row>
        <row r="8">
          <cell r="N8" t="str">
            <v>КМС</v>
          </cell>
        </row>
        <row r="9">
          <cell r="M9" t="str">
            <v>10.00,25</v>
          </cell>
          <cell r="N9">
            <v>1</v>
          </cell>
        </row>
        <row r="10">
          <cell r="M10" t="str">
            <v>10.43,25</v>
          </cell>
          <cell r="N10">
            <v>2</v>
          </cell>
        </row>
        <row r="11">
          <cell r="M11" t="str">
            <v>11.33,25</v>
          </cell>
          <cell r="N11">
            <v>3</v>
          </cell>
        </row>
        <row r="12">
          <cell r="M12" t="str">
            <v>12.33,25</v>
          </cell>
          <cell r="N12" t="str">
            <v>1юн</v>
          </cell>
        </row>
        <row r="13">
          <cell r="M13" t="str">
            <v>13.33,25</v>
          </cell>
          <cell r="N13" t="str">
            <v>2юн</v>
          </cell>
        </row>
        <row r="14">
          <cell r="M14" t="str">
            <v>14.33,25</v>
          </cell>
          <cell r="N14" t="str">
            <v>3юн</v>
          </cell>
        </row>
        <row r="15">
          <cell r="M15" t="str">
            <v>16.03,25</v>
          </cell>
          <cell r="N15" t="str">
            <v>б/р</v>
          </cell>
        </row>
      </sheetData>
      <sheetData sheetId="20">
        <row r="3">
          <cell r="M3">
            <v>0</v>
          </cell>
          <cell r="N3" t="str">
            <v/>
          </cell>
        </row>
        <row r="4">
          <cell r="N4" t="str">
            <v>Рек. РБ</v>
          </cell>
        </row>
        <row r="5">
          <cell r="N5" t="str">
            <v>МСМК</v>
          </cell>
        </row>
        <row r="6">
          <cell r="M6" t="str">
            <v>21.00,24</v>
          </cell>
          <cell r="N6" t="str">
            <v>МС </v>
          </cell>
        </row>
        <row r="7">
          <cell r="M7" t="str">
            <v>23.00,24</v>
          </cell>
          <cell r="N7" t="str">
            <v>КМС</v>
          </cell>
        </row>
        <row r="8">
          <cell r="M8" t="str">
            <v>24.30,24</v>
          </cell>
          <cell r="N8">
            <v>1</v>
          </cell>
        </row>
        <row r="9">
          <cell r="M9" t="str">
            <v>26.00,24</v>
          </cell>
          <cell r="N9">
            <v>2</v>
          </cell>
        </row>
        <row r="10">
          <cell r="M10" t="str">
            <v>28.00,24</v>
          </cell>
          <cell r="N10">
            <v>3</v>
          </cell>
        </row>
        <row r="11">
          <cell r="M11" t="str">
            <v>30.30,24</v>
          </cell>
          <cell r="N11" t="str">
            <v>1юн</v>
          </cell>
        </row>
        <row r="12">
          <cell r="M12" t="str">
            <v>33.00,24</v>
          </cell>
          <cell r="N12" t="str">
            <v>2юн</v>
          </cell>
        </row>
        <row r="13">
          <cell r="M13" t="str">
            <v>35.30,24</v>
          </cell>
          <cell r="N13" t="str">
            <v>3юн</v>
          </cell>
        </row>
      </sheetData>
      <sheetData sheetId="21">
        <row r="3">
          <cell r="O3">
            <v>0</v>
          </cell>
          <cell r="P3" t="str">
            <v/>
          </cell>
        </row>
        <row r="4">
          <cell r="O4">
            <v>1</v>
          </cell>
          <cell r="P4" t="str">
            <v>б/р</v>
          </cell>
        </row>
        <row r="5">
          <cell r="O5">
            <v>9</v>
          </cell>
          <cell r="P5" t="str">
            <v>3юн</v>
          </cell>
        </row>
        <row r="6">
          <cell r="O6">
            <v>10</v>
          </cell>
          <cell r="P6" t="str">
            <v>2юн</v>
          </cell>
        </row>
        <row r="7">
          <cell r="O7">
            <v>12</v>
          </cell>
          <cell r="P7">
            <v>3</v>
          </cell>
        </row>
        <row r="8">
          <cell r="O8">
            <v>11</v>
          </cell>
          <cell r="P8" t="str">
            <v>1юн</v>
          </cell>
        </row>
        <row r="9">
          <cell r="O9">
            <v>13</v>
          </cell>
          <cell r="P9">
            <v>2</v>
          </cell>
        </row>
        <row r="10">
          <cell r="O10">
            <v>14</v>
          </cell>
          <cell r="P10">
            <v>1</v>
          </cell>
        </row>
        <row r="11">
          <cell r="O11">
            <v>15</v>
          </cell>
          <cell r="P11" t="str">
            <v>КМС</v>
          </cell>
        </row>
        <row r="12">
          <cell r="O12">
            <v>16</v>
          </cell>
          <cell r="P12" t="str">
            <v>МС</v>
          </cell>
        </row>
        <row r="13">
          <cell r="O13">
            <v>17</v>
          </cell>
          <cell r="P13" t="str">
            <v>МСМК</v>
          </cell>
        </row>
        <row r="14">
          <cell r="O14">
            <v>17.39</v>
          </cell>
          <cell r="P14" t="str">
            <v>Рек. РБ</v>
          </cell>
        </row>
      </sheetData>
      <sheetData sheetId="22">
        <row r="3">
          <cell r="O3">
            <v>0</v>
          </cell>
          <cell r="P3" t="str">
            <v/>
          </cell>
        </row>
        <row r="4">
          <cell r="O4">
            <v>1</v>
          </cell>
          <cell r="P4" t="str">
            <v>б/р</v>
          </cell>
        </row>
        <row r="5">
          <cell r="O5">
            <v>8.5</v>
          </cell>
          <cell r="P5" t="str">
            <v>3юн</v>
          </cell>
        </row>
        <row r="6">
          <cell r="O6">
            <v>9</v>
          </cell>
          <cell r="P6" t="str">
            <v>2юн</v>
          </cell>
        </row>
        <row r="7">
          <cell r="O7">
            <v>9.8</v>
          </cell>
          <cell r="P7" t="str">
            <v>1юн</v>
          </cell>
        </row>
        <row r="8">
          <cell r="O8">
            <v>10.4</v>
          </cell>
          <cell r="P8">
            <v>3</v>
          </cell>
        </row>
        <row r="9">
          <cell r="O9">
            <v>11.2</v>
          </cell>
          <cell r="P9">
            <v>2</v>
          </cell>
        </row>
        <row r="10">
          <cell r="O10">
            <v>12</v>
          </cell>
          <cell r="P10">
            <v>1</v>
          </cell>
        </row>
        <row r="11">
          <cell r="O11">
            <v>12.9</v>
          </cell>
          <cell r="P11" t="str">
            <v>КМС</v>
          </cell>
        </row>
        <row r="12">
          <cell r="O12">
            <v>13.5</v>
          </cell>
          <cell r="P12" t="str">
            <v>МС</v>
          </cell>
        </row>
      </sheetData>
      <sheetData sheetId="23">
        <row r="3">
          <cell r="O3">
            <v>0</v>
          </cell>
          <cell r="P3" t="str">
            <v/>
          </cell>
        </row>
        <row r="4">
          <cell r="O4">
            <v>1</v>
          </cell>
          <cell r="P4" t="str">
            <v>б/р</v>
          </cell>
        </row>
        <row r="5">
          <cell r="O5">
            <v>3.6</v>
          </cell>
          <cell r="P5" t="str">
            <v>3юн</v>
          </cell>
        </row>
        <row r="6">
          <cell r="O6">
            <v>4.2</v>
          </cell>
          <cell r="P6" t="str">
            <v>2юн</v>
          </cell>
        </row>
        <row r="7">
          <cell r="O7">
            <v>5</v>
          </cell>
          <cell r="P7" t="str">
            <v>1юн</v>
          </cell>
        </row>
        <row r="8">
          <cell r="O8">
            <v>5.6</v>
          </cell>
          <cell r="P8">
            <v>3</v>
          </cell>
        </row>
        <row r="9">
          <cell r="O9">
            <v>6.2</v>
          </cell>
          <cell r="P9">
            <v>2</v>
          </cell>
        </row>
        <row r="10">
          <cell r="O10">
            <v>6.7</v>
          </cell>
          <cell r="P10">
            <v>1</v>
          </cell>
        </row>
        <row r="11">
          <cell r="O11">
            <v>7.1</v>
          </cell>
          <cell r="P11" t="str">
            <v>КМС</v>
          </cell>
        </row>
        <row r="12">
          <cell r="O12">
            <v>7.6</v>
          </cell>
          <cell r="P12" t="str">
            <v>МС</v>
          </cell>
        </row>
        <row r="13">
          <cell r="O13">
            <v>8.05</v>
          </cell>
          <cell r="P13" t="str">
            <v>МСМК</v>
          </cell>
        </row>
        <row r="14">
          <cell r="O14">
            <v>8.1</v>
          </cell>
          <cell r="P14" t="str">
            <v>Рек. РБ</v>
          </cell>
        </row>
      </sheetData>
      <sheetData sheetId="24">
        <row r="4">
          <cell r="O4">
            <v>0</v>
          </cell>
          <cell r="P4" t="str">
            <v/>
          </cell>
        </row>
        <row r="8">
          <cell r="O8">
            <v>1</v>
          </cell>
          <cell r="P8" t="str">
            <v>б/р</v>
          </cell>
        </row>
        <row r="9">
          <cell r="O9">
            <v>3.4</v>
          </cell>
          <cell r="P9" t="str">
            <v>3юн</v>
          </cell>
        </row>
        <row r="10">
          <cell r="O10">
            <v>3.8</v>
          </cell>
          <cell r="P10" t="str">
            <v>2юн</v>
          </cell>
        </row>
        <row r="11">
          <cell r="O11">
            <v>4.2</v>
          </cell>
          <cell r="P11" t="str">
            <v>1юн</v>
          </cell>
        </row>
        <row r="12">
          <cell r="O12">
            <v>4.6</v>
          </cell>
          <cell r="P12">
            <v>3</v>
          </cell>
        </row>
        <row r="13">
          <cell r="O13">
            <v>5.1</v>
          </cell>
          <cell r="P13">
            <v>2</v>
          </cell>
        </row>
        <row r="14">
          <cell r="O14">
            <v>5.5</v>
          </cell>
          <cell r="P14">
            <v>1</v>
          </cell>
        </row>
        <row r="15">
          <cell r="O15">
            <v>5.9</v>
          </cell>
          <cell r="P15" t="str">
            <v>КМС</v>
          </cell>
        </row>
        <row r="16">
          <cell r="O16">
            <v>6.3</v>
          </cell>
          <cell r="P16" t="str">
            <v>МС</v>
          </cell>
        </row>
      </sheetData>
      <sheetData sheetId="25">
        <row r="3">
          <cell r="O3">
            <v>0</v>
          </cell>
          <cell r="P3" t="str">
            <v/>
          </cell>
        </row>
        <row r="4">
          <cell r="O4">
            <v>1</v>
          </cell>
          <cell r="P4" t="str">
            <v>б/р</v>
          </cell>
        </row>
        <row r="5">
          <cell r="O5">
            <v>9.5</v>
          </cell>
          <cell r="P5" t="str">
            <v>2юн</v>
          </cell>
        </row>
        <row r="6">
          <cell r="O6">
            <v>11</v>
          </cell>
          <cell r="P6" t="str">
            <v>1юн</v>
          </cell>
        </row>
        <row r="7">
          <cell r="O7">
            <v>12.3</v>
          </cell>
          <cell r="P7">
            <v>3</v>
          </cell>
        </row>
        <row r="8">
          <cell r="O8">
            <v>14.4</v>
          </cell>
          <cell r="P8">
            <v>2</v>
          </cell>
        </row>
        <row r="9">
          <cell r="O9">
            <v>16.6</v>
          </cell>
          <cell r="P9">
            <v>1</v>
          </cell>
        </row>
        <row r="10">
          <cell r="O10">
            <v>18.4</v>
          </cell>
          <cell r="P10" t="str">
            <v>Рек РБ</v>
          </cell>
        </row>
        <row r="11">
          <cell r="O11">
            <v>19.91</v>
          </cell>
        </row>
      </sheetData>
      <sheetData sheetId="26">
        <row r="3">
          <cell r="O3">
            <v>0</v>
          </cell>
          <cell r="P3" t="str">
            <v/>
          </cell>
        </row>
        <row r="4">
          <cell r="O4">
            <v>1</v>
          </cell>
          <cell r="P4" t="str">
            <v>б/р</v>
          </cell>
        </row>
        <row r="5">
          <cell r="O5">
            <v>6.5</v>
          </cell>
          <cell r="P5" t="str">
            <v>3юн</v>
          </cell>
        </row>
        <row r="6">
          <cell r="O6">
            <v>7.5</v>
          </cell>
          <cell r="P6" t="str">
            <v>2юн</v>
          </cell>
        </row>
        <row r="7">
          <cell r="O7">
            <v>8</v>
          </cell>
          <cell r="P7" t="str">
            <v>1юн</v>
          </cell>
        </row>
        <row r="8">
          <cell r="O8">
            <v>9.5</v>
          </cell>
          <cell r="P8">
            <v>3</v>
          </cell>
        </row>
        <row r="9">
          <cell r="O9">
            <v>11</v>
          </cell>
          <cell r="P9">
            <v>2</v>
          </cell>
        </row>
        <row r="10">
          <cell r="O10">
            <v>13</v>
          </cell>
          <cell r="P10">
            <v>1</v>
          </cell>
        </row>
        <row r="11">
          <cell r="O11">
            <v>19</v>
          </cell>
          <cell r="P11" t="str">
            <v>КМС</v>
          </cell>
        </row>
        <row r="12">
          <cell r="P12" t="str">
            <v>МС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Прыжки"/>
      <sheetName val="Метания"/>
      <sheetName val="Бега"/>
      <sheetName val="БегаДлин"/>
      <sheetName val="КлМ"/>
      <sheetName val="КлДев"/>
      <sheetName val="КлМ1"/>
      <sheetName val="Старт"/>
      <sheetName val="Высота"/>
      <sheetName val="Бег"/>
      <sheetName val="Метание"/>
      <sheetName val="Длина"/>
      <sheetName val="ВысЮ"/>
      <sheetName val="ШестЮ"/>
      <sheetName val="ДлЮ"/>
      <sheetName val="ТрЮ"/>
      <sheetName val="МолотЮ"/>
      <sheetName val="КопьёЮ"/>
      <sheetName val="ЯдроЮ"/>
      <sheetName val="60Ю"/>
      <sheetName val="110бЮ"/>
      <sheetName val="200Ю"/>
      <sheetName val="400Ю"/>
      <sheetName val="400бЮ"/>
      <sheetName val="800Ю"/>
      <sheetName val="1500Ю"/>
      <sheetName val="3000Ю"/>
      <sheetName val="2000пЮ"/>
      <sheetName val="3000xЮ"/>
      <sheetName val="5000xЮ"/>
      <sheetName val="КлД2"/>
      <sheetName val="ВысД"/>
      <sheetName val="ШестД"/>
      <sheetName val="ДлД"/>
      <sheetName val="ТрД"/>
      <sheetName val="ДискЮ"/>
      <sheetName val="ДискД"/>
      <sheetName val="МолотД"/>
      <sheetName val="КопьёД"/>
      <sheetName val="ЯдроД"/>
      <sheetName val="60Д"/>
      <sheetName val="100д"/>
      <sheetName val="100бД"/>
      <sheetName val="200д"/>
      <sheetName val="400д"/>
      <sheetName val="400бД"/>
      <sheetName val="800д"/>
      <sheetName val="100Ю"/>
      <sheetName val="1500д"/>
      <sheetName val="3000д"/>
      <sheetName val="1500пД"/>
      <sheetName val="3000xД"/>
      <sheetName val="5000xД"/>
      <sheetName val="Лист2"/>
    </sheetNames>
    <sheetDataSet>
      <sheetData sheetId="7">
        <row r="4">
          <cell r="Q4">
            <v>0</v>
          </cell>
          <cell r="R4" t="str">
            <v>МСМК</v>
          </cell>
        </row>
        <row r="5">
          <cell r="Q5">
            <v>0.002529050925925926</v>
          </cell>
          <cell r="R5" t="str">
            <v>МС</v>
          </cell>
        </row>
        <row r="6">
          <cell r="Q6">
            <v>0.0026158564814814816</v>
          </cell>
          <cell r="R6" t="str">
            <v>КМС</v>
          </cell>
        </row>
        <row r="7">
          <cell r="Q7">
            <v>0.002743171296296296</v>
          </cell>
          <cell r="R7" t="str">
            <v>I </v>
          </cell>
        </row>
        <row r="8">
          <cell r="Q8">
            <v>0.002893634259259259</v>
          </cell>
          <cell r="R8" t="str">
            <v>II</v>
          </cell>
        </row>
        <row r="9">
          <cell r="Q9">
            <v>0.00306724537037037</v>
          </cell>
          <cell r="R9" t="str">
            <v>III</v>
          </cell>
        </row>
        <row r="10">
          <cell r="Q10">
            <v>0.0032987268518518517</v>
          </cell>
          <cell r="R10" t="str">
            <v>I юн.</v>
          </cell>
        </row>
        <row r="11">
          <cell r="Q11">
            <v>0.003588078703703703</v>
          </cell>
          <cell r="R11" t="str">
            <v>II юн.</v>
          </cell>
        </row>
        <row r="12">
          <cell r="Q12">
            <v>0.003819560185185185</v>
          </cell>
          <cell r="R12" t="str">
            <v>III юн.</v>
          </cell>
        </row>
        <row r="13">
          <cell r="Q13">
            <v>0.004282523148148148</v>
          </cell>
          <cell r="R13" t="str">
            <v>б/р</v>
          </cell>
        </row>
        <row r="14">
          <cell r="Q14">
            <v>0.007627314814814815</v>
          </cell>
          <cell r="R14" t="str">
            <v>б/р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Прыжки"/>
      <sheetName val="Метания"/>
      <sheetName val="Бега"/>
      <sheetName val="БегаДлин"/>
      <sheetName val="КлМ"/>
      <sheetName val="КлДев"/>
      <sheetName val="КлМ1"/>
      <sheetName val="Старт"/>
      <sheetName val="Высота"/>
      <sheetName val="Бег"/>
      <sheetName val="Метание"/>
      <sheetName val="Длина"/>
      <sheetName val="ВысЮ"/>
      <sheetName val="ШестЮ"/>
      <sheetName val="ДлЮ"/>
      <sheetName val="ТрЮ"/>
      <sheetName val="МолотЮ"/>
      <sheetName val="КопьёЮ"/>
      <sheetName val="ЯдроЮ"/>
      <sheetName val="60Ю"/>
      <sheetName val="110бЮ"/>
      <sheetName val="200Ю"/>
      <sheetName val="400Ю"/>
      <sheetName val="400бЮ"/>
      <sheetName val="800Ю"/>
      <sheetName val="1500Ю"/>
      <sheetName val="3000Ю"/>
      <sheetName val="2000пЮ"/>
      <sheetName val="3000xЮ"/>
      <sheetName val="5000xЮ"/>
      <sheetName val="КлД2"/>
      <sheetName val="ВысД"/>
      <sheetName val="ШестД"/>
      <sheetName val="ДлД"/>
      <sheetName val="ТрД"/>
      <sheetName val="ДискЮ"/>
      <sheetName val="ДискД"/>
      <sheetName val="МолотД"/>
      <sheetName val="КопьёД"/>
      <sheetName val="ЯдроД"/>
      <sheetName val="60Д"/>
      <sheetName val="100д"/>
      <sheetName val="100бД"/>
      <sheetName val="200д"/>
      <sheetName val="400д"/>
      <sheetName val="400бД"/>
      <sheetName val="800д"/>
      <sheetName val="100Ю"/>
      <sheetName val="1500д"/>
      <sheetName val="3000д"/>
      <sheetName val="1500пД"/>
      <sheetName val="3000xД"/>
      <sheetName val="5000xД"/>
      <sheetName val="Лист2"/>
    </sheetNames>
    <sheetDataSet>
      <sheetData sheetId="7">
        <row r="4">
          <cell r="Q4">
            <v>0</v>
          </cell>
          <cell r="R4" t="str">
            <v>МСМК</v>
          </cell>
        </row>
        <row r="5">
          <cell r="Q5">
            <v>0.002529050925925926</v>
          </cell>
          <cell r="R5" t="str">
            <v>МС</v>
          </cell>
        </row>
        <row r="6">
          <cell r="Q6">
            <v>0.0026158564814814816</v>
          </cell>
          <cell r="R6" t="str">
            <v>КМС</v>
          </cell>
        </row>
        <row r="7">
          <cell r="Q7">
            <v>0.002743171296296296</v>
          </cell>
          <cell r="R7" t="str">
            <v>I </v>
          </cell>
        </row>
        <row r="8">
          <cell r="Q8">
            <v>0.002893634259259259</v>
          </cell>
          <cell r="R8" t="str">
            <v>II</v>
          </cell>
        </row>
        <row r="9">
          <cell r="Q9">
            <v>0.00306724537037037</v>
          </cell>
          <cell r="R9" t="str">
            <v>III</v>
          </cell>
        </row>
        <row r="10">
          <cell r="Q10">
            <v>0.0032987268518518517</v>
          </cell>
          <cell r="R10" t="str">
            <v>I юн.</v>
          </cell>
        </row>
        <row r="11">
          <cell r="Q11">
            <v>0.003588078703703703</v>
          </cell>
          <cell r="R11" t="str">
            <v>II юн.</v>
          </cell>
        </row>
        <row r="12">
          <cell r="Q12">
            <v>0.003819560185185185</v>
          </cell>
          <cell r="R12" t="str">
            <v>III юн.</v>
          </cell>
        </row>
        <row r="13">
          <cell r="Q13">
            <v>0.004282523148148148</v>
          </cell>
          <cell r="R13" t="str">
            <v>б/р</v>
          </cell>
        </row>
        <row r="14">
          <cell r="Q14">
            <v>0.007627314814814815</v>
          </cell>
          <cell r="R14" t="str">
            <v>б/р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ятиборье жен"/>
      <sheetName val="Итог многоборье"/>
      <sheetName val="Семиборье муж"/>
      <sheetName val="метания и прыжки"/>
      <sheetName val="Высота, шест"/>
      <sheetName val="итог бега"/>
      <sheetName val="титул"/>
      <sheetName val="командные"/>
      <sheetName val="заявка ВУЗы"/>
      <sheetName val="Лист1"/>
      <sheetName val="Лист2"/>
      <sheetName val="Лист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ятиборье жен"/>
      <sheetName val="Итог многоборье"/>
      <sheetName val="Семиборье муж"/>
      <sheetName val="метания и прыжки"/>
      <sheetName val="Высота, шест"/>
      <sheetName val="итог бега"/>
      <sheetName val="титул"/>
      <sheetName val="командные"/>
      <sheetName val="заявка ВУЗы"/>
      <sheetName val="Лист1"/>
      <sheetName val="Лист2"/>
      <sheetName val="Лист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Заглавный"/>
      <sheetName val="Эстафета м"/>
      <sheetName val="Эстафета ж"/>
      <sheetName val="60м М"/>
      <sheetName val="60м ж"/>
      <sheetName val="60м cб М"/>
      <sheetName val="60м сб ж"/>
      <sheetName val="200м м"/>
      <sheetName val="200м ж"/>
      <sheetName val="400м М"/>
      <sheetName val="400м ж"/>
      <sheetName val="1000м М"/>
      <sheetName val="1000м ж"/>
      <sheetName val="1500м М"/>
      <sheetName val="1500м ж"/>
      <sheetName val="3000М"/>
      <sheetName val="3000ж"/>
      <sheetName val="3сх М"/>
      <sheetName val="3сх ж"/>
      <sheetName val="5сх М"/>
      <sheetName val="5сх ж"/>
      <sheetName val="3-ой М"/>
      <sheetName val="3-ой ж"/>
      <sheetName val="длина М"/>
      <sheetName val="длина ж"/>
      <sheetName val="Ядро М"/>
      <sheetName val="Ядро ж"/>
      <sheetName val="Высота м"/>
      <sheetName val="Высота ж"/>
      <sheetName val="Шест м"/>
      <sheetName val="Шест ж"/>
      <sheetName val="командные"/>
    </sheetNames>
    <sheetDataSet>
      <sheetData sheetId="3">
        <row r="3">
          <cell r="N3">
            <v>0</v>
          </cell>
          <cell r="O3" t="str">
            <v/>
          </cell>
        </row>
        <row r="5">
          <cell r="N5">
            <v>6.51</v>
          </cell>
        </row>
        <row r="6">
          <cell r="N6">
            <v>6.61</v>
          </cell>
          <cell r="O6" t="str">
            <v>МСМК</v>
          </cell>
        </row>
        <row r="7">
          <cell r="N7">
            <v>6.71</v>
          </cell>
          <cell r="O7" t="str">
            <v>МС </v>
          </cell>
        </row>
        <row r="8">
          <cell r="N8">
            <v>6.85</v>
          </cell>
          <cell r="O8" t="str">
            <v>КМС</v>
          </cell>
        </row>
        <row r="9">
          <cell r="N9">
            <v>7.05</v>
          </cell>
          <cell r="O9">
            <v>1</v>
          </cell>
        </row>
        <row r="10">
          <cell r="N10">
            <v>7.35</v>
          </cell>
          <cell r="O10">
            <v>2</v>
          </cell>
        </row>
        <row r="11">
          <cell r="N11">
            <v>7.65</v>
          </cell>
          <cell r="O11">
            <v>3</v>
          </cell>
        </row>
        <row r="12">
          <cell r="N12">
            <v>8.05</v>
          </cell>
          <cell r="O12" t="str">
            <v>1юн</v>
          </cell>
        </row>
        <row r="13">
          <cell r="N13">
            <v>8.45</v>
          </cell>
          <cell r="O13" t="str">
            <v>2юн</v>
          </cell>
        </row>
        <row r="14">
          <cell r="N14">
            <v>8.95</v>
          </cell>
          <cell r="O14" t="str">
            <v>3юн</v>
          </cell>
        </row>
        <row r="15">
          <cell r="N15">
            <v>9.55</v>
          </cell>
          <cell r="O15" t="str">
            <v>б/р</v>
          </cell>
        </row>
      </sheetData>
      <sheetData sheetId="4">
        <row r="3">
          <cell r="N3">
            <v>0</v>
          </cell>
          <cell r="O3" t="str">
            <v/>
          </cell>
        </row>
        <row r="4">
          <cell r="O4" t="str">
            <v>Рек. РБ</v>
          </cell>
        </row>
        <row r="5">
          <cell r="N5">
            <v>6.95</v>
          </cell>
          <cell r="O5" t="str">
            <v>Рек. РБ</v>
          </cell>
        </row>
        <row r="6">
          <cell r="N6">
            <v>7.04</v>
          </cell>
          <cell r="O6" t="str">
            <v>МСМК</v>
          </cell>
        </row>
        <row r="7">
          <cell r="N7">
            <v>7.25</v>
          </cell>
          <cell r="O7" t="str">
            <v>МС </v>
          </cell>
        </row>
        <row r="8">
          <cell r="N8">
            <v>7.45</v>
          </cell>
          <cell r="O8" t="str">
            <v>КМС</v>
          </cell>
        </row>
        <row r="9">
          <cell r="N9">
            <v>7.85</v>
          </cell>
          <cell r="O9">
            <v>1</v>
          </cell>
        </row>
        <row r="10">
          <cell r="N10">
            <v>8.25</v>
          </cell>
          <cell r="O10">
            <v>2</v>
          </cell>
        </row>
        <row r="11">
          <cell r="N11">
            <v>8.65</v>
          </cell>
          <cell r="O11">
            <v>3</v>
          </cell>
        </row>
        <row r="12">
          <cell r="N12">
            <v>9.15</v>
          </cell>
          <cell r="O12" t="str">
            <v>1юн</v>
          </cell>
        </row>
        <row r="13">
          <cell r="N13">
            <v>9.65</v>
          </cell>
          <cell r="O13" t="str">
            <v>2юн</v>
          </cell>
        </row>
        <row r="14">
          <cell r="N14">
            <v>10.15</v>
          </cell>
          <cell r="O14" t="str">
            <v>3юн</v>
          </cell>
        </row>
      </sheetData>
      <sheetData sheetId="15">
        <row r="3">
          <cell r="M3">
            <v>0</v>
          </cell>
          <cell r="N3" t="str">
            <v/>
          </cell>
        </row>
        <row r="4">
          <cell r="M4" t="str">
            <v>7.40,00</v>
          </cell>
          <cell r="N4" t="str">
            <v>Рек. РБ</v>
          </cell>
        </row>
        <row r="5">
          <cell r="M5" t="str">
            <v>7.45,51</v>
          </cell>
          <cell r="N5" t="str">
            <v>МСМК</v>
          </cell>
        </row>
        <row r="6">
          <cell r="M6" t="str">
            <v>7.55,25</v>
          </cell>
          <cell r="N6" t="str">
            <v>МС </v>
          </cell>
        </row>
        <row r="7">
          <cell r="M7">
            <v>0.005648148148148148</v>
          </cell>
          <cell r="N7" t="str">
            <v>КМС</v>
          </cell>
        </row>
        <row r="8">
          <cell r="M8">
            <v>0.0059403935185185185</v>
          </cell>
          <cell r="N8">
            <v>1</v>
          </cell>
        </row>
        <row r="9">
          <cell r="M9">
            <v>0.006284722222222223</v>
          </cell>
          <cell r="N9">
            <v>2</v>
          </cell>
        </row>
        <row r="10">
          <cell r="M10">
            <v>0.0067476851851851856</v>
          </cell>
          <cell r="N10">
            <v>3</v>
          </cell>
        </row>
        <row r="11">
          <cell r="M11">
            <v>0.0072106481481481475</v>
          </cell>
          <cell r="N11" t="str">
            <v>1юн</v>
          </cell>
        </row>
        <row r="12">
          <cell r="M12">
            <v>0.007673611111111111</v>
          </cell>
          <cell r="N12" t="str">
            <v>2юн</v>
          </cell>
        </row>
        <row r="13">
          <cell r="M13">
            <v>0.008368055555555556</v>
          </cell>
          <cell r="N13" t="str">
            <v>3юн</v>
          </cell>
        </row>
        <row r="14">
          <cell r="M14">
            <v>0.009293981481481481</v>
          </cell>
          <cell r="N14" t="str">
            <v>б/р</v>
          </cell>
        </row>
      </sheetData>
      <sheetData sheetId="16">
        <row r="4">
          <cell r="M4">
            <v>0</v>
          </cell>
          <cell r="N4" t="str">
            <v/>
          </cell>
        </row>
        <row r="5">
          <cell r="M5" t="str">
            <v>7.40,00</v>
          </cell>
          <cell r="N5" t="str">
            <v>Рек. РБ</v>
          </cell>
        </row>
        <row r="6">
          <cell r="M6" t="str">
            <v>7.45,51</v>
          </cell>
          <cell r="N6" t="str">
            <v>МСМК</v>
          </cell>
        </row>
        <row r="7">
          <cell r="M7" t="str">
            <v>7.55,25</v>
          </cell>
          <cell r="N7" t="str">
            <v>МС </v>
          </cell>
        </row>
        <row r="8">
          <cell r="N8" t="str">
            <v>КМС</v>
          </cell>
        </row>
        <row r="9">
          <cell r="M9" t="str">
            <v>10.00,25</v>
          </cell>
          <cell r="N9">
            <v>1</v>
          </cell>
        </row>
        <row r="10">
          <cell r="M10" t="str">
            <v>10.43,25</v>
          </cell>
          <cell r="N10">
            <v>2</v>
          </cell>
        </row>
        <row r="11">
          <cell r="M11" t="str">
            <v>11.33,25</v>
          </cell>
          <cell r="N11">
            <v>3</v>
          </cell>
        </row>
        <row r="12">
          <cell r="M12" t="str">
            <v>12.33,25</v>
          </cell>
          <cell r="N12" t="str">
            <v>1юн</v>
          </cell>
        </row>
        <row r="13">
          <cell r="M13" t="str">
            <v>13.33,25</v>
          </cell>
          <cell r="N13" t="str">
            <v>2юн</v>
          </cell>
        </row>
        <row r="14">
          <cell r="M14" t="str">
            <v>14.33,25</v>
          </cell>
          <cell r="N14" t="str">
            <v>3юн</v>
          </cell>
        </row>
        <row r="15">
          <cell r="M15" t="str">
            <v>16.03,25</v>
          </cell>
          <cell r="N15" t="str">
            <v>б/р</v>
          </cell>
        </row>
      </sheetData>
      <sheetData sheetId="20">
        <row r="3">
          <cell r="M3">
            <v>0</v>
          </cell>
          <cell r="N3" t="str">
            <v/>
          </cell>
        </row>
        <row r="4">
          <cell r="N4" t="str">
            <v>Рек. РБ</v>
          </cell>
        </row>
        <row r="5">
          <cell r="N5" t="str">
            <v>МСМК</v>
          </cell>
        </row>
        <row r="6">
          <cell r="M6" t="str">
            <v>21.00,24</v>
          </cell>
          <cell r="N6" t="str">
            <v>МС </v>
          </cell>
        </row>
        <row r="7">
          <cell r="M7" t="str">
            <v>23.00,24</v>
          </cell>
          <cell r="N7" t="str">
            <v>КМС</v>
          </cell>
        </row>
        <row r="8">
          <cell r="M8" t="str">
            <v>24.30,24</v>
          </cell>
          <cell r="N8">
            <v>1</v>
          </cell>
        </row>
        <row r="9">
          <cell r="M9" t="str">
            <v>26.00,24</v>
          </cell>
          <cell r="N9">
            <v>2</v>
          </cell>
        </row>
        <row r="10">
          <cell r="M10" t="str">
            <v>28.00,24</v>
          </cell>
          <cell r="N10">
            <v>3</v>
          </cell>
        </row>
        <row r="11">
          <cell r="M11" t="str">
            <v>30.30,24</v>
          </cell>
          <cell r="N11" t="str">
            <v>1юн</v>
          </cell>
        </row>
        <row r="12">
          <cell r="M12" t="str">
            <v>33.00,24</v>
          </cell>
          <cell r="N12" t="str">
            <v>2юн</v>
          </cell>
        </row>
        <row r="13">
          <cell r="M13" t="str">
            <v>35.30,24</v>
          </cell>
          <cell r="N13" t="str">
            <v>3юн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Прыжки"/>
      <sheetName val="Метания"/>
      <sheetName val="Бега"/>
      <sheetName val="БегаДлин"/>
      <sheetName val="КлМ"/>
      <sheetName val="КлДев"/>
      <sheetName val="КлМ1"/>
      <sheetName val="Старт"/>
      <sheetName val="Высота"/>
      <sheetName val="Бег"/>
      <sheetName val="Метание"/>
      <sheetName val="Длина"/>
      <sheetName val="ВысЮ"/>
      <sheetName val="ШестЮ"/>
      <sheetName val="ДлЮ"/>
      <sheetName val="ТрЮ"/>
      <sheetName val="МолотЮ"/>
      <sheetName val="КопьёЮ"/>
      <sheetName val="ЯдроЮ"/>
      <sheetName val="60Ю"/>
      <sheetName val="110бЮ"/>
      <sheetName val="200Ю"/>
      <sheetName val="400Ю"/>
      <sheetName val="400бЮ"/>
      <sheetName val="800Ю"/>
      <sheetName val="1500Ю"/>
      <sheetName val="3000Ю"/>
      <sheetName val="2000пЮ"/>
      <sheetName val="3000xЮ"/>
      <sheetName val="5000xЮ"/>
      <sheetName val="КлД2"/>
      <sheetName val="ВысД"/>
      <sheetName val="ШестД"/>
      <sheetName val="ДлД"/>
      <sheetName val="ТрД"/>
      <sheetName val="ДискЮ"/>
      <sheetName val="ДискД"/>
      <sheetName val="МолотД"/>
      <sheetName val="КопьёД"/>
      <sheetName val="ЯдроД"/>
      <sheetName val="60Д"/>
      <sheetName val="100д"/>
      <sheetName val="100бД"/>
      <sheetName val="200д"/>
      <sheetName val="400д"/>
      <sheetName val="400бД"/>
      <sheetName val="800д"/>
      <sheetName val="100Ю"/>
      <sheetName val="1500д"/>
      <sheetName val="3000д"/>
      <sheetName val="1500пД"/>
      <sheetName val="3000xД"/>
      <sheetName val="5000xД"/>
      <sheetName val="Лист2"/>
      <sheetName val="Пятиборье жен"/>
    </sheetNames>
    <sheetDataSet>
      <sheetData sheetId="7">
        <row r="4">
          <cell r="O4">
            <v>0</v>
          </cell>
          <cell r="P4" t="str">
            <v>МСМК</v>
          </cell>
          <cell r="Q4">
            <v>0</v>
          </cell>
          <cell r="R4" t="str">
            <v>МСМК</v>
          </cell>
          <cell r="S4">
            <v>0</v>
          </cell>
          <cell r="T4" t="str">
            <v>МСМК</v>
          </cell>
          <cell r="U4">
            <v>0</v>
          </cell>
          <cell r="V4" t="str">
            <v>МСМК</v>
          </cell>
          <cell r="W4">
            <v>0</v>
          </cell>
          <cell r="X4" t="str">
            <v>МСМК</v>
          </cell>
          <cell r="AC4">
            <v>0</v>
          </cell>
          <cell r="AD4" t="str">
            <v>МСМК</v>
          </cell>
          <cell r="AE4">
            <v>0</v>
          </cell>
          <cell r="AF4" t="str">
            <v>I </v>
          </cell>
          <cell r="AG4">
            <v>0</v>
          </cell>
          <cell r="AH4" t="str">
            <v>I </v>
          </cell>
          <cell r="AI4">
            <v>0</v>
          </cell>
          <cell r="AJ4" t="str">
            <v>КМС</v>
          </cell>
          <cell r="AK4">
            <v>0</v>
          </cell>
          <cell r="AL4" t="str">
            <v>МС</v>
          </cell>
          <cell r="AM4">
            <v>0</v>
          </cell>
          <cell r="AN4" t="str">
            <v>МС</v>
          </cell>
          <cell r="AO4">
            <v>0</v>
          </cell>
          <cell r="AP4" t="str">
            <v>МСМК</v>
          </cell>
          <cell r="AQ4">
            <v>0</v>
          </cell>
          <cell r="AR4" t="str">
            <v>МСМК</v>
          </cell>
          <cell r="AS4">
            <v>0</v>
          </cell>
          <cell r="AT4" t="str">
            <v>МСМК</v>
          </cell>
          <cell r="BC4">
            <v>0</v>
          </cell>
          <cell r="BD4" t="str">
            <v>б/р</v>
          </cell>
          <cell r="BE4">
            <v>0</v>
          </cell>
          <cell r="BF4" t="str">
            <v>б/р</v>
          </cell>
          <cell r="BG4">
            <v>0</v>
          </cell>
          <cell r="BH4" t="str">
            <v>б/р</v>
          </cell>
          <cell r="BI4">
            <v>0</v>
          </cell>
          <cell r="BJ4" t="str">
            <v>б/р</v>
          </cell>
          <cell r="BK4">
            <v>0</v>
          </cell>
          <cell r="BL4" t="str">
            <v>б/р</v>
          </cell>
          <cell r="BM4">
            <v>0</v>
          </cell>
          <cell r="BN4" t="str">
            <v>б/р</v>
          </cell>
          <cell r="BO4">
            <v>0</v>
          </cell>
          <cell r="BP4" t="str">
            <v>б/р</v>
          </cell>
          <cell r="BQ4">
            <v>0</v>
          </cell>
          <cell r="BR4" t="str">
            <v>б/р</v>
          </cell>
        </row>
        <row r="5">
          <cell r="A5">
            <v>0</v>
          </cell>
          <cell r="B5" t="str">
            <v>МС</v>
          </cell>
          <cell r="C5">
            <v>0</v>
          </cell>
          <cell r="D5" t="str">
            <v>МС</v>
          </cell>
          <cell r="E5">
            <v>0</v>
          </cell>
          <cell r="F5" t="str">
            <v>МС</v>
          </cell>
          <cell r="G5">
            <v>0</v>
          </cell>
          <cell r="H5" t="str">
            <v>КМС</v>
          </cell>
          <cell r="I5">
            <v>0</v>
          </cell>
          <cell r="J5" t="str">
            <v>МС</v>
          </cell>
          <cell r="K5">
            <v>0</v>
          </cell>
          <cell r="L5" t="str">
            <v>КМС</v>
          </cell>
          <cell r="M5">
            <v>0</v>
          </cell>
          <cell r="N5" t="str">
            <v>МС</v>
          </cell>
          <cell r="O5">
            <v>0.001597337962962963</v>
          </cell>
          <cell r="P5" t="str">
            <v>МС</v>
          </cell>
          <cell r="Q5">
            <v>0.002529050925925926</v>
          </cell>
          <cell r="R5" t="str">
            <v>МС</v>
          </cell>
          <cell r="S5">
            <v>0.0054630787037037035</v>
          </cell>
          <cell r="T5" t="str">
            <v>МС</v>
          </cell>
          <cell r="U5">
            <v>0.009375115740740741</v>
          </cell>
          <cell r="V5" t="str">
            <v>МС</v>
          </cell>
          <cell r="W5">
            <v>0.019676041666666668</v>
          </cell>
          <cell r="X5" t="str">
            <v>МС</v>
          </cell>
          <cell r="Y5">
            <v>0</v>
          </cell>
          <cell r="Z5" t="str">
            <v>I </v>
          </cell>
          <cell r="AA5">
            <v>0</v>
          </cell>
          <cell r="AB5" t="str">
            <v>КМС</v>
          </cell>
          <cell r="AC5">
            <v>0.005879745370370371</v>
          </cell>
          <cell r="AD5" t="str">
            <v>МС</v>
          </cell>
          <cell r="AE5">
            <v>0.002893634259259259</v>
          </cell>
          <cell r="AF5" t="str">
            <v>II</v>
          </cell>
          <cell r="AG5">
            <v>0.005902893518518519</v>
          </cell>
          <cell r="AH5" t="str">
            <v>II</v>
          </cell>
          <cell r="AI5">
            <v>0.008854282407407408</v>
          </cell>
          <cell r="AJ5" t="str">
            <v>I </v>
          </cell>
          <cell r="AK5">
            <v>0.014120486111111113</v>
          </cell>
          <cell r="AL5" t="str">
            <v>КМС</v>
          </cell>
          <cell r="AM5">
            <v>0.028819560185185184</v>
          </cell>
          <cell r="AN5" t="str">
            <v>КМС</v>
          </cell>
          <cell r="AO5">
            <v>0.057291782407407406</v>
          </cell>
          <cell r="AP5" t="str">
            <v>МС</v>
          </cell>
          <cell r="AQ5">
            <v>0.10763900462962962</v>
          </cell>
          <cell r="AR5" t="str">
            <v>МС</v>
          </cell>
          <cell r="AS5">
            <v>0.16111122685185184</v>
          </cell>
          <cell r="AT5" t="str">
            <v>МС</v>
          </cell>
          <cell r="AU5">
            <v>0</v>
          </cell>
          <cell r="AV5" t="str">
            <v>I </v>
          </cell>
          <cell r="AW5">
            <v>0</v>
          </cell>
          <cell r="AX5" t="str">
            <v>КМС</v>
          </cell>
          <cell r="AY5">
            <v>0</v>
          </cell>
          <cell r="AZ5" t="str">
            <v>КМС</v>
          </cell>
          <cell r="BA5">
            <v>0</v>
          </cell>
          <cell r="BB5" t="str">
            <v>КМС</v>
          </cell>
          <cell r="BC5">
            <v>39</v>
          </cell>
          <cell r="BD5" t="str">
            <v>III юн.</v>
          </cell>
          <cell r="BE5">
            <v>37</v>
          </cell>
          <cell r="BF5" t="str">
            <v>II юн.</v>
          </cell>
          <cell r="BG5">
            <v>26</v>
          </cell>
          <cell r="BH5" t="str">
            <v>II юн.</v>
          </cell>
          <cell r="BI5">
            <v>9.5</v>
          </cell>
          <cell r="BJ5" t="str">
            <v>II юн.</v>
          </cell>
          <cell r="BK5">
            <v>2</v>
          </cell>
          <cell r="BL5" t="str">
            <v>III юн.</v>
          </cell>
          <cell r="BM5">
            <v>1.2</v>
          </cell>
          <cell r="BN5" t="str">
            <v>III юн.</v>
          </cell>
          <cell r="BO5">
            <v>3.6</v>
          </cell>
          <cell r="BP5" t="str">
            <v>III юн.</v>
          </cell>
          <cell r="BQ5">
            <v>9</v>
          </cell>
          <cell r="BR5" t="str">
            <v>III юн.</v>
          </cell>
        </row>
        <row r="6">
          <cell r="A6">
            <v>6.61</v>
          </cell>
          <cell r="B6" t="str">
            <v>КМС</v>
          </cell>
          <cell r="C6">
            <v>10.51</v>
          </cell>
          <cell r="D6" t="str">
            <v>КМС</v>
          </cell>
          <cell r="E6">
            <v>21.11</v>
          </cell>
          <cell r="F6" t="str">
            <v>КМС</v>
          </cell>
          <cell r="G6">
            <v>0.0003994212962962962</v>
          </cell>
          <cell r="H6" t="str">
            <v>I </v>
          </cell>
          <cell r="I6">
            <v>0.0005498842592592592</v>
          </cell>
          <cell r="J6" t="str">
            <v>КМС</v>
          </cell>
          <cell r="K6">
            <v>0.0009491898148148149</v>
          </cell>
          <cell r="L6" t="str">
            <v>I </v>
          </cell>
          <cell r="M6">
            <v>0.0012674768518518519</v>
          </cell>
          <cell r="N6" t="str">
            <v>КМС</v>
          </cell>
          <cell r="O6">
            <v>0.0016320601851851852</v>
          </cell>
          <cell r="P6" t="str">
            <v>КМС</v>
          </cell>
          <cell r="Q6">
            <v>0.0026158564814814816</v>
          </cell>
          <cell r="R6" t="str">
            <v>КМС</v>
          </cell>
          <cell r="S6">
            <v>0.005613541666666667</v>
          </cell>
          <cell r="T6" t="str">
            <v>КМС</v>
          </cell>
          <cell r="U6">
            <v>0.009722337962962962</v>
          </cell>
          <cell r="V6" t="str">
            <v>КМС</v>
          </cell>
          <cell r="W6">
            <v>0.02042835648148148</v>
          </cell>
          <cell r="X6" t="str">
            <v>КМС</v>
          </cell>
          <cell r="Y6">
            <v>0.0031945601851851853</v>
          </cell>
          <cell r="Z6" t="str">
            <v>II</v>
          </cell>
          <cell r="AA6">
            <v>0.004166782407407408</v>
          </cell>
          <cell r="AB6" t="str">
            <v>I </v>
          </cell>
          <cell r="AC6">
            <v>0.006134375000000001</v>
          </cell>
          <cell r="AD6" t="str">
            <v>КМС</v>
          </cell>
          <cell r="AE6">
            <v>0.00306724537037037</v>
          </cell>
          <cell r="AF6" t="str">
            <v>III</v>
          </cell>
          <cell r="AG6">
            <v>0.006481597222222223</v>
          </cell>
          <cell r="AH6" t="str">
            <v>III</v>
          </cell>
          <cell r="AI6">
            <v>0.00949085648148148</v>
          </cell>
          <cell r="AJ6" t="str">
            <v>II</v>
          </cell>
          <cell r="AK6">
            <v>0.015046412037037037</v>
          </cell>
          <cell r="AL6" t="str">
            <v>I </v>
          </cell>
          <cell r="AM6">
            <v>0.03125011574074074</v>
          </cell>
          <cell r="AN6" t="str">
            <v>I </v>
          </cell>
          <cell r="AO6">
            <v>0.06180567129629629</v>
          </cell>
          <cell r="AP6" t="str">
            <v>КМС</v>
          </cell>
          <cell r="AQ6">
            <v>0.11250011574074074</v>
          </cell>
          <cell r="AR6" t="str">
            <v>КМС</v>
          </cell>
          <cell r="AS6">
            <v>0.18055567129629632</v>
          </cell>
          <cell r="AT6" t="str">
            <v>КМС</v>
          </cell>
          <cell r="AU6">
            <v>8.21</v>
          </cell>
          <cell r="AV6" t="str">
            <v>II</v>
          </cell>
          <cell r="AW6">
            <v>14.21</v>
          </cell>
          <cell r="AX6" t="str">
            <v>I </v>
          </cell>
          <cell r="AY6">
            <v>0.0004619212962962962</v>
          </cell>
          <cell r="AZ6" t="str">
            <v>I </v>
          </cell>
          <cell r="BA6">
            <v>0.0006251157407407408</v>
          </cell>
          <cell r="BB6" t="str">
            <v>I </v>
          </cell>
          <cell r="BC6">
            <v>43</v>
          </cell>
          <cell r="BD6" t="str">
            <v>II юн.</v>
          </cell>
          <cell r="BE6">
            <v>43</v>
          </cell>
          <cell r="BF6" t="str">
            <v>I юн.</v>
          </cell>
          <cell r="BG6">
            <v>30</v>
          </cell>
          <cell r="BH6" t="str">
            <v>I юн.</v>
          </cell>
          <cell r="BI6">
            <v>11</v>
          </cell>
          <cell r="BJ6" t="str">
            <v>I юн.</v>
          </cell>
          <cell r="BK6">
            <v>2.4</v>
          </cell>
          <cell r="BL6" t="str">
            <v>II юн.</v>
          </cell>
          <cell r="BM6">
            <v>1.3</v>
          </cell>
          <cell r="BN6" t="str">
            <v>II юн.</v>
          </cell>
          <cell r="BO6">
            <v>4.2</v>
          </cell>
          <cell r="BP6" t="str">
            <v>II юн.</v>
          </cell>
          <cell r="BQ6">
            <v>10</v>
          </cell>
          <cell r="BR6" t="str">
            <v>II юн.</v>
          </cell>
        </row>
        <row r="7">
          <cell r="A7">
            <v>6.81</v>
          </cell>
          <cell r="B7" t="str">
            <v>I </v>
          </cell>
          <cell r="C7">
            <v>10.71</v>
          </cell>
          <cell r="D7" t="str">
            <v>I </v>
          </cell>
          <cell r="E7">
            <v>22.01</v>
          </cell>
          <cell r="F7" t="str">
            <v>I </v>
          </cell>
          <cell r="G7">
            <v>0.00042835648148148144</v>
          </cell>
          <cell r="H7" t="str">
            <v>II</v>
          </cell>
          <cell r="I7">
            <v>0.0005730324074074074</v>
          </cell>
          <cell r="J7" t="str">
            <v>I </v>
          </cell>
          <cell r="K7">
            <v>0.0010070601851851853</v>
          </cell>
          <cell r="L7" t="str">
            <v>II</v>
          </cell>
          <cell r="M7">
            <v>0.0013311342592592593</v>
          </cell>
          <cell r="N7" t="str">
            <v>I </v>
          </cell>
          <cell r="O7">
            <v>0.0017130787037037036</v>
          </cell>
          <cell r="P7" t="str">
            <v>I </v>
          </cell>
          <cell r="Q7">
            <v>0.002743171296296296</v>
          </cell>
          <cell r="R7" t="str">
            <v>I </v>
          </cell>
          <cell r="S7">
            <v>0.005902893518518519</v>
          </cell>
          <cell r="T7" t="str">
            <v>I </v>
          </cell>
          <cell r="U7">
            <v>0.010185300925925926</v>
          </cell>
          <cell r="V7" t="str">
            <v>I </v>
          </cell>
          <cell r="W7">
            <v>0.021238541666666666</v>
          </cell>
          <cell r="X7" t="str">
            <v>I </v>
          </cell>
          <cell r="Y7">
            <v>0.003368171296296296</v>
          </cell>
          <cell r="Z7" t="str">
            <v>III</v>
          </cell>
          <cell r="AA7">
            <v>0.004398263888888889</v>
          </cell>
          <cell r="AB7" t="str">
            <v>II</v>
          </cell>
          <cell r="AC7">
            <v>0.006539467592592592</v>
          </cell>
          <cell r="AD7" t="str">
            <v>I </v>
          </cell>
          <cell r="AE7">
            <v>0.0032408564814814813</v>
          </cell>
          <cell r="AF7" t="str">
            <v>I юн.</v>
          </cell>
          <cell r="AG7">
            <v>0.0069445601851851856</v>
          </cell>
          <cell r="AH7" t="str">
            <v>I юн.</v>
          </cell>
          <cell r="AI7">
            <v>0.010301041666666667</v>
          </cell>
          <cell r="AJ7" t="str">
            <v>III</v>
          </cell>
          <cell r="AK7">
            <v>0.015856597222222223</v>
          </cell>
          <cell r="AL7" t="str">
            <v>II</v>
          </cell>
          <cell r="AM7">
            <v>0.033333449074074074</v>
          </cell>
          <cell r="AN7" t="str">
            <v>II</v>
          </cell>
          <cell r="AO7">
            <v>0.06597233796296297</v>
          </cell>
          <cell r="AP7" t="str">
            <v>I </v>
          </cell>
          <cell r="AQ7">
            <v>0.11875011574074074</v>
          </cell>
          <cell r="AR7" t="str">
            <v>I </v>
          </cell>
          <cell r="AS7">
            <v>0.1979167824074074</v>
          </cell>
          <cell r="AT7" t="str">
            <v>I </v>
          </cell>
          <cell r="AU7">
            <v>8.81</v>
          </cell>
          <cell r="AV7" t="str">
            <v>III</v>
          </cell>
          <cell r="AW7">
            <v>15.21</v>
          </cell>
          <cell r="AX7" t="str">
            <v>II</v>
          </cell>
          <cell r="AY7">
            <v>0.00046886574074074067</v>
          </cell>
          <cell r="AZ7" t="str">
            <v>II</v>
          </cell>
          <cell r="BA7">
            <v>0.000665625</v>
          </cell>
          <cell r="BB7" t="str">
            <v>II</v>
          </cell>
          <cell r="BC7">
            <v>47</v>
          </cell>
          <cell r="BD7" t="str">
            <v>I юн.</v>
          </cell>
          <cell r="BE7">
            <v>50</v>
          </cell>
          <cell r="BF7" t="str">
            <v>III</v>
          </cell>
          <cell r="BG7">
            <v>37</v>
          </cell>
          <cell r="BH7" t="str">
            <v>III</v>
          </cell>
          <cell r="BI7">
            <v>12.3</v>
          </cell>
          <cell r="BJ7" t="str">
            <v>III</v>
          </cell>
          <cell r="BK7">
            <v>2.8</v>
          </cell>
          <cell r="BL7" t="str">
            <v>I юн.</v>
          </cell>
          <cell r="BM7">
            <v>1.4</v>
          </cell>
          <cell r="BN7" t="str">
            <v>I юн.</v>
          </cell>
          <cell r="BO7">
            <v>5</v>
          </cell>
          <cell r="BP7" t="str">
            <v>I юн.</v>
          </cell>
          <cell r="BQ7">
            <v>11</v>
          </cell>
          <cell r="BR7" t="str">
            <v>I юн.</v>
          </cell>
        </row>
        <row r="8">
          <cell r="A8">
            <v>7.11</v>
          </cell>
          <cell r="B8" t="str">
            <v>II</v>
          </cell>
          <cell r="C8">
            <v>11.21</v>
          </cell>
          <cell r="D8" t="str">
            <v>II</v>
          </cell>
          <cell r="E8">
            <v>23.01</v>
          </cell>
          <cell r="F8" t="str">
            <v>II</v>
          </cell>
          <cell r="G8">
            <v>0.00046307870370370367</v>
          </cell>
          <cell r="H8" t="str">
            <v>III</v>
          </cell>
          <cell r="I8">
            <v>0.0006019675925925926</v>
          </cell>
          <cell r="J8" t="str">
            <v>II</v>
          </cell>
          <cell r="K8">
            <v>0.0010765046296296297</v>
          </cell>
          <cell r="L8" t="str">
            <v>III</v>
          </cell>
          <cell r="M8">
            <v>0.001400578703703704</v>
          </cell>
          <cell r="N8" t="str">
            <v>II</v>
          </cell>
          <cell r="O8">
            <v>0.0018056712962962963</v>
          </cell>
          <cell r="P8" t="str">
            <v>II</v>
          </cell>
          <cell r="Q8">
            <v>0.002893634259259259</v>
          </cell>
          <cell r="R8" t="str">
            <v>II</v>
          </cell>
          <cell r="S8">
            <v>0.006250115740740741</v>
          </cell>
          <cell r="T8" t="str">
            <v>II</v>
          </cell>
          <cell r="U8">
            <v>0.010764004629629629</v>
          </cell>
          <cell r="V8" t="str">
            <v>II</v>
          </cell>
          <cell r="W8">
            <v>0.022569560185185186</v>
          </cell>
          <cell r="X8" t="str">
            <v>II</v>
          </cell>
          <cell r="Y8">
            <v>0.003703819444444444</v>
          </cell>
          <cell r="Z8" t="str">
            <v>I юн.</v>
          </cell>
          <cell r="AA8">
            <v>0.004745486111111111</v>
          </cell>
          <cell r="AB8" t="str">
            <v>III</v>
          </cell>
          <cell r="AC8">
            <v>0.006886689814814814</v>
          </cell>
          <cell r="AD8" t="str">
            <v>II</v>
          </cell>
          <cell r="AE8">
            <v>0.003588078703703703</v>
          </cell>
          <cell r="AF8" t="str">
            <v>II юн.</v>
          </cell>
          <cell r="AG8">
            <v>0.007523263888888889</v>
          </cell>
          <cell r="AH8" t="str">
            <v>II юн.</v>
          </cell>
          <cell r="AI8">
            <v>0.01111122685185185</v>
          </cell>
          <cell r="AJ8" t="str">
            <v>I юн.</v>
          </cell>
          <cell r="AK8">
            <v>0.01712974537037037</v>
          </cell>
          <cell r="AL8" t="str">
            <v>III</v>
          </cell>
          <cell r="AM8">
            <v>0.03611122685185185</v>
          </cell>
          <cell r="AN8" t="str">
            <v>III</v>
          </cell>
          <cell r="AO8">
            <v>0.07013900462962963</v>
          </cell>
          <cell r="AP8" t="str">
            <v>II</v>
          </cell>
          <cell r="AQ8">
            <v>0.12847233796296295</v>
          </cell>
          <cell r="AR8" t="str">
            <v>II</v>
          </cell>
          <cell r="AS8">
            <v>0.21875011574074074</v>
          </cell>
          <cell r="AT8" t="str">
            <v>II</v>
          </cell>
          <cell r="AU8">
            <v>9.41</v>
          </cell>
          <cell r="AV8" t="str">
            <v>I юн.</v>
          </cell>
          <cell r="AW8">
            <v>16.41</v>
          </cell>
          <cell r="AX8" t="str">
            <v>III</v>
          </cell>
          <cell r="AY8">
            <v>0.000497800925925926</v>
          </cell>
          <cell r="AZ8" t="str">
            <v>III</v>
          </cell>
          <cell r="BA8">
            <v>0.0007234953703703704</v>
          </cell>
          <cell r="BB8" t="str">
            <v>III</v>
          </cell>
          <cell r="BC8">
            <v>50</v>
          </cell>
          <cell r="BD8" t="str">
            <v>III</v>
          </cell>
          <cell r="BE8">
            <v>57</v>
          </cell>
          <cell r="BF8" t="str">
            <v>II</v>
          </cell>
          <cell r="BG8">
            <v>45</v>
          </cell>
          <cell r="BH8" t="str">
            <v>II</v>
          </cell>
          <cell r="BI8">
            <v>14.4</v>
          </cell>
          <cell r="BJ8" t="str">
            <v>II</v>
          </cell>
          <cell r="BK8">
            <v>3</v>
          </cell>
          <cell r="BL8" t="str">
            <v>III</v>
          </cell>
          <cell r="BM8">
            <v>1.55</v>
          </cell>
          <cell r="BN8" t="str">
            <v>III</v>
          </cell>
          <cell r="BO8">
            <v>5.6</v>
          </cell>
          <cell r="BP8" t="str">
            <v>III</v>
          </cell>
          <cell r="BQ8">
            <v>12</v>
          </cell>
          <cell r="BR8" t="str">
            <v>III</v>
          </cell>
        </row>
        <row r="9">
          <cell r="A9">
            <v>7.41</v>
          </cell>
          <cell r="B9" t="str">
            <v>III</v>
          </cell>
          <cell r="C9">
            <v>11.81</v>
          </cell>
          <cell r="D9" t="str">
            <v>III</v>
          </cell>
          <cell r="E9">
            <v>24.21</v>
          </cell>
          <cell r="F9" t="str">
            <v>III</v>
          </cell>
          <cell r="G9">
            <v>0.000497800925925926</v>
          </cell>
          <cell r="H9" t="str">
            <v>I юн.</v>
          </cell>
          <cell r="I9">
            <v>0.0006482638888888889</v>
          </cell>
          <cell r="J9" t="str">
            <v>III</v>
          </cell>
          <cell r="K9">
            <v>0.0011575231481481482</v>
          </cell>
          <cell r="L9" t="str">
            <v>I юн.</v>
          </cell>
          <cell r="M9">
            <v>0.0015047453703703705</v>
          </cell>
          <cell r="N9" t="str">
            <v>III</v>
          </cell>
          <cell r="O9">
            <v>0.0019445601851851852</v>
          </cell>
          <cell r="P9" t="str">
            <v>III</v>
          </cell>
          <cell r="Q9">
            <v>0.00306724537037037</v>
          </cell>
          <cell r="R9" t="str">
            <v>III</v>
          </cell>
          <cell r="S9">
            <v>0.006713078703703704</v>
          </cell>
          <cell r="T9" t="str">
            <v>III</v>
          </cell>
          <cell r="U9">
            <v>0.011516319444444445</v>
          </cell>
          <cell r="V9" t="str">
            <v>III</v>
          </cell>
          <cell r="W9">
            <v>0.02407418981481482</v>
          </cell>
          <cell r="X9" t="str">
            <v>III</v>
          </cell>
          <cell r="Y9">
            <v>0.0038890046296296294</v>
          </cell>
          <cell r="Z9" t="str">
            <v>II юн.</v>
          </cell>
          <cell r="AA9">
            <v>0.005208449074074074</v>
          </cell>
          <cell r="AB9" t="str">
            <v>I юн.</v>
          </cell>
          <cell r="AC9">
            <v>0.007407523148148148</v>
          </cell>
          <cell r="AD9" t="str">
            <v>III</v>
          </cell>
          <cell r="AE9">
            <v>0.003935300925925925</v>
          </cell>
          <cell r="AF9" t="str">
            <v>III юн.</v>
          </cell>
          <cell r="AG9">
            <v>0.008217708333333334</v>
          </cell>
          <cell r="AH9" t="str">
            <v>III юн.</v>
          </cell>
          <cell r="AI9">
            <v>0.011805671296296295</v>
          </cell>
          <cell r="AJ9" t="str">
            <v>II юн.</v>
          </cell>
          <cell r="AK9">
            <v>0.019097337962962962</v>
          </cell>
          <cell r="AL9" t="str">
            <v>I юн.</v>
          </cell>
          <cell r="AM9">
            <v>0.04027789351851852</v>
          </cell>
          <cell r="AN9" t="str">
            <v>I юн.</v>
          </cell>
          <cell r="AO9">
            <v>0.07638900462962962</v>
          </cell>
          <cell r="AP9" t="str">
            <v>III</v>
          </cell>
          <cell r="AQ9">
            <v>0.12849537037037037</v>
          </cell>
          <cell r="AR9" t="str">
            <v>II</v>
          </cell>
          <cell r="AS9">
            <v>0.260416782407407</v>
          </cell>
          <cell r="AT9" t="str">
            <v>II</v>
          </cell>
          <cell r="AU9">
            <v>10.01</v>
          </cell>
          <cell r="AV9" t="str">
            <v>II юн.</v>
          </cell>
          <cell r="AW9">
            <v>17.71</v>
          </cell>
          <cell r="AX9" t="str">
            <v>I юн.</v>
          </cell>
          <cell r="AY9">
            <v>0.0005325231481481481</v>
          </cell>
          <cell r="AZ9" t="str">
            <v>I юн.</v>
          </cell>
          <cell r="BA9">
            <v>0.0007929398148148148</v>
          </cell>
          <cell r="BB9" t="str">
            <v>I юн.</v>
          </cell>
          <cell r="BC9">
            <v>59</v>
          </cell>
          <cell r="BD9" t="str">
            <v>II</v>
          </cell>
          <cell r="BE9">
            <v>61</v>
          </cell>
          <cell r="BF9" t="str">
            <v>I </v>
          </cell>
          <cell r="BG9">
            <v>50</v>
          </cell>
          <cell r="BH9" t="str">
            <v>I </v>
          </cell>
          <cell r="BI9">
            <v>16.6</v>
          </cell>
          <cell r="BJ9" t="str">
            <v>I </v>
          </cell>
          <cell r="BK9">
            <v>3.6</v>
          </cell>
          <cell r="BL9" t="str">
            <v>II</v>
          </cell>
          <cell r="BM9">
            <v>1.7</v>
          </cell>
          <cell r="BN9" t="str">
            <v>II</v>
          </cell>
          <cell r="BO9">
            <v>6.2</v>
          </cell>
          <cell r="BP9" t="str">
            <v>II</v>
          </cell>
          <cell r="BQ9">
            <v>13</v>
          </cell>
          <cell r="BR9" t="str">
            <v>II</v>
          </cell>
        </row>
        <row r="10">
          <cell r="A10">
            <v>7.81</v>
          </cell>
          <cell r="B10" t="str">
            <v>I юн.</v>
          </cell>
          <cell r="C10">
            <v>12.71</v>
          </cell>
          <cell r="D10" t="str">
            <v>I юн.</v>
          </cell>
          <cell r="E10">
            <v>25.61</v>
          </cell>
          <cell r="F10" t="str">
            <v>I юн.</v>
          </cell>
          <cell r="G10">
            <v>0.0005440972222222222</v>
          </cell>
          <cell r="H10" t="str">
            <v>II юн.</v>
          </cell>
          <cell r="I10">
            <v>0.0006945601851851852</v>
          </cell>
          <cell r="J10" t="str">
            <v>I юн.</v>
          </cell>
          <cell r="K10">
            <v>0.0012269675925925926</v>
          </cell>
          <cell r="L10" t="str">
            <v>II юн.</v>
          </cell>
          <cell r="M10">
            <v>0.001620486111111111</v>
          </cell>
          <cell r="N10" t="str">
            <v>I юн.</v>
          </cell>
          <cell r="O10">
            <v>0.002083449074074074</v>
          </cell>
          <cell r="P10" t="str">
            <v>I юн.</v>
          </cell>
          <cell r="Q10">
            <v>0.0032987268518518517</v>
          </cell>
          <cell r="R10" t="str">
            <v>I юн.</v>
          </cell>
          <cell r="S10">
            <v>0.007176041666666667</v>
          </cell>
          <cell r="T10" t="str">
            <v>I юн.</v>
          </cell>
          <cell r="U10">
            <v>0.012326504629629628</v>
          </cell>
          <cell r="V10" t="str">
            <v>I юн.</v>
          </cell>
          <cell r="W10">
            <v>0.02638900462962963</v>
          </cell>
          <cell r="X10" t="str">
            <v>б/р</v>
          </cell>
          <cell r="Y10">
            <v>0.004432986111111111</v>
          </cell>
          <cell r="Z10" t="str">
            <v>б/р</v>
          </cell>
          <cell r="AA10">
            <v>0.005555671296296297</v>
          </cell>
          <cell r="AB10" t="str">
            <v>б/р</v>
          </cell>
          <cell r="AC10">
            <v>0.007986226851851852</v>
          </cell>
          <cell r="AD10" t="str">
            <v>б/р</v>
          </cell>
          <cell r="AE10">
            <v>0.004166782407407408</v>
          </cell>
          <cell r="AF10" t="str">
            <v>б/р</v>
          </cell>
          <cell r="AG10">
            <v>0.008333449074074075</v>
          </cell>
          <cell r="AH10" t="str">
            <v>б/р</v>
          </cell>
          <cell r="AI10">
            <v>0.012500115740740739</v>
          </cell>
          <cell r="AJ10" t="str">
            <v>III юн.</v>
          </cell>
          <cell r="AK10">
            <v>0.020139004629629628</v>
          </cell>
          <cell r="AL10" t="str">
            <v>II юн.</v>
          </cell>
          <cell r="AM10">
            <v>0.04444456018518519</v>
          </cell>
          <cell r="AN10" t="str">
            <v>б/р</v>
          </cell>
          <cell r="AO10">
            <v>0.08541678240740741</v>
          </cell>
          <cell r="AP10" t="str">
            <v>б/р</v>
          </cell>
          <cell r="AQ10">
            <v>0.302083449074074</v>
          </cell>
          <cell r="AR10" t="str">
            <v>II</v>
          </cell>
          <cell r="AS10">
            <v>0.302083449074074</v>
          </cell>
          <cell r="AT10" t="str">
            <v>II</v>
          </cell>
          <cell r="AU10">
            <v>10.61</v>
          </cell>
          <cell r="AV10" t="str">
            <v>III юн.</v>
          </cell>
          <cell r="AW10">
            <v>19.01</v>
          </cell>
          <cell r="AX10" t="str">
            <v>II юн.</v>
          </cell>
          <cell r="AY10">
            <v>0.0005672453703703704</v>
          </cell>
          <cell r="AZ10" t="str">
            <v>б/р</v>
          </cell>
          <cell r="BA10">
            <v>0.0008623842592592592</v>
          </cell>
          <cell r="BB10" t="str">
            <v>б/р</v>
          </cell>
          <cell r="BC10">
            <v>65</v>
          </cell>
          <cell r="BD10" t="str">
            <v>I </v>
          </cell>
          <cell r="BE10">
            <v>68</v>
          </cell>
          <cell r="BF10" t="str">
            <v>КМС</v>
          </cell>
          <cell r="BG10">
            <v>56</v>
          </cell>
          <cell r="BH10" t="str">
            <v>КМС</v>
          </cell>
          <cell r="BI10">
            <v>18.4</v>
          </cell>
          <cell r="BJ10" t="str">
            <v>КМС</v>
          </cell>
          <cell r="BK10">
            <v>4.2</v>
          </cell>
          <cell r="BL10" t="str">
            <v>I </v>
          </cell>
          <cell r="BM10">
            <v>1.85</v>
          </cell>
          <cell r="BN10" t="str">
            <v>I </v>
          </cell>
          <cell r="BO10">
            <v>6.7</v>
          </cell>
          <cell r="BP10" t="str">
            <v>I </v>
          </cell>
          <cell r="BQ10">
            <v>14</v>
          </cell>
          <cell r="BR10" t="str">
            <v>I </v>
          </cell>
        </row>
        <row r="11">
          <cell r="A11">
            <v>8.21</v>
          </cell>
          <cell r="B11" t="str">
            <v>II юн.</v>
          </cell>
          <cell r="C11">
            <v>13.41</v>
          </cell>
          <cell r="D11" t="str">
            <v>II юн.</v>
          </cell>
          <cell r="E11">
            <v>28.01</v>
          </cell>
          <cell r="F11" t="str">
            <v>II юн.</v>
          </cell>
          <cell r="G11">
            <v>0.0006135416666666666</v>
          </cell>
          <cell r="H11" t="str">
            <v>III юн.</v>
          </cell>
          <cell r="I11">
            <v>0.0007534722222222222</v>
          </cell>
          <cell r="J11" t="str">
            <v>II юн.</v>
          </cell>
          <cell r="K11">
            <v>0.0013195601851851851</v>
          </cell>
          <cell r="L11" t="str">
            <v>III юн.</v>
          </cell>
          <cell r="M11">
            <v>0.0017362268518518519</v>
          </cell>
          <cell r="N11" t="str">
            <v>II юн.</v>
          </cell>
          <cell r="O11">
            <v>0.0022570601851851853</v>
          </cell>
          <cell r="P11" t="str">
            <v>II юн.</v>
          </cell>
          <cell r="Q11">
            <v>0.003588078703703703</v>
          </cell>
          <cell r="R11" t="str">
            <v>II юн.</v>
          </cell>
          <cell r="S11">
            <v>0.00763900462962963</v>
          </cell>
          <cell r="T11" t="str">
            <v>II юн.</v>
          </cell>
          <cell r="U11">
            <v>0.013194560185185182</v>
          </cell>
          <cell r="V11" t="str">
            <v>II юн.</v>
          </cell>
          <cell r="W11">
            <v>0.03055821759259259</v>
          </cell>
          <cell r="X11" t="str">
            <v>б/р</v>
          </cell>
          <cell r="Y11">
            <v>0.047222337962963</v>
          </cell>
          <cell r="Z11" t="str">
            <v>б/р</v>
          </cell>
          <cell r="AA11">
            <v>0.0062499999999999995</v>
          </cell>
          <cell r="AB11" t="str">
            <v>б/р</v>
          </cell>
          <cell r="AC11">
            <v>0.01319722222222222</v>
          </cell>
          <cell r="AD11" t="str">
            <v>б/р</v>
          </cell>
          <cell r="AE11">
            <v>0.00821875</v>
          </cell>
          <cell r="AF11" t="str">
            <v>б/р</v>
          </cell>
          <cell r="AG11">
            <v>0.009606481481481481</v>
          </cell>
          <cell r="AH11" t="str">
            <v>б/р</v>
          </cell>
          <cell r="AI11">
            <v>0.013194560185185182</v>
          </cell>
          <cell r="AJ11" t="str">
            <v>б/р</v>
          </cell>
          <cell r="AK11">
            <v>0.021527893518518516</v>
          </cell>
          <cell r="AL11" t="str">
            <v>III юн.</v>
          </cell>
          <cell r="AM11">
            <v>0.04513888888888889</v>
          </cell>
          <cell r="AN11" t="str">
            <v>б/р</v>
          </cell>
          <cell r="AO11">
            <v>0.127083449074074</v>
          </cell>
          <cell r="AP11" t="str">
            <v>б/р</v>
          </cell>
          <cell r="AQ11">
            <v>0.343750115740741</v>
          </cell>
          <cell r="AR11" t="str">
            <v>II</v>
          </cell>
          <cell r="AS11">
            <v>0.343750115740741</v>
          </cell>
          <cell r="AT11" t="str">
            <v>II</v>
          </cell>
          <cell r="AU11">
            <v>11.41</v>
          </cell>
          <cell r="AV11" t="str">
            <v>б/р</v>
          </cell>
          <cell r="AW11">
            <v>20.21</v>
          </cell>
          <cell r="AX11" t="str">
            <v>б/р</v>
          </cell>
          <cell r="AY11">
            <v>0.0006828703703703703</v>
          </cell>
          <cell r="AZ11" t="str">
            <v>б/р</v>
          </cell>
          <cell r="BA11">
            <v>0.0008797453703703705</v>
          </cell>
          <cell r="BB11" t="str">
            <v>б/р</v>
          </cell>
          <cell r="BC11">
            <v>68</v>
          </cell>
          <cell r="BD11" t="str">
            <v>I </v>
          </cell>
          <cell r="BE11">
            <v>80</v>
          </cell>
          <cell r="BF11" t="str">
            <v>КМС</v>
          </cell>
          <cell r="BG11">
            <v>65</v>
          </cell>
          <cell r="BH11" t="str">
            <v>КМС</v>
          </cell>
          <cell r="BI11">
            <v>20</v>
          </cell>
          <cell r="BJ11" t="str">
            <v>КМС</v>
          </cell>
          <cell r="BK11">
            <v>4.6</v>
          </cell>
          <cell r="BL11" t="str">
            <v>КМС</v>
          </cell>
          <cell r="BM11">
            <v>2</v>
          </cell>
          <cell r="BN11" t="str">
            <v>КМС</v>
          </cell>
          <cell r="BO11">
            <v>7.1</v>
          </cell>
          <cell r="BP11" t="str">
            <v>КМС</v>
          </cell>
          <cell r="BQ11">
            <v>15</v>
          </cell>
          <cell r="BR11" t="str">
            <v>КМС</v>
          </cell>
        </row>
        <row r="12">
          <cell r="A12">
            <v>8.71</v>
          </cell>
          <cell r="B12" t="str">
            <v>III юн.</v>
          </cell>
          <cell r="C12">
            <v>14.21</v>
          </cell>
          <cell r="D12" t="str">
            <v>III юн.</v>
          </cell>
          <cell r="E12">
            <v>30.51</v>
          </cell>
          <cell r="F12" t="str">
            <v>III юн.</v>
          </cell>
          <cell r="G12">
            <v>0.0006829861111111111</v>
          </cell>
          <cell r="H12" t="str">
            <v>б/р</v>
          </cell>
          <cell r="I12">
            <v>0.000810300925925926</v>
          </cell>
          <cell r="J12" t="str">
            <v>III юн.</v>
          </cell>
          <cell r="K12">
            <v>0.001446875</v>
          </cell>
          <cell r="L12" t="str">
            <v>б/р</v>
          </cell>
          <cell r="M12">
            <v>0.0018519675925925926</v>
          </cell>
          <cell r="N12" t="str">
            <v>III юн.</v>
          </cell>
          <cell r="O12">
            <v>0.0024885416666666667</v>
          </cell>
          <cell r="P12" t="str">
            <v>III юн.</v>
          </cell>
          <cell r="Q12">
            <v>0.003819560185185185</v>
          </cell>
          <cell r="R12" t="str">
            <v>III юн.</v>
          </cell>
          <cell r="S12">
            <v>0.008333449074074075</v>
          </cell>
          <cell r="T12" t="str">
            <v>III юн.</v>
          </cell>
          <cell r="U12">
            <v>0.01423622685185185</v>
          </cell>
          <cell r="V12" t="str">
            <v>б/р</v>
          </cell>
          <cell r="W12">
            <v>0.03507210648148148</v>
          </cell>
          <cell r="X12" t="str">
            <v>б/р</v>
          </cell>
          <cell r="Y12">
            <v>0.0888890046296296</v>
          </cell>
          <cell r="Z12" t="str">
            <v>б/р</v>
          </cell>
          <cell r="AA12">
            <v>0.006944444444444444</v>
          </cell>
          <cell r="AB12" t="str">
            <v>б/р</v>
          </cell>
          <cell r="AC12">
            <v>0.014238888888888888</v>
          </cell>
          <cell r="AD12" t="str">
            <v>б/р</v>
          </cell>
          <cell r="AE12">
            <v>0.008334490740740741</v>
          </cell>
          <cell r="AF12" t="str">
            <v>б/р</v>
          </cell>
          <cell r="AG12">
            <v>0.009722222222222222</v>
          </cell>
          <cell r="AH12" t="str">
            <v>б/р</v>
          </cell>
          <cell r="AI12">
            <v>0.013888888888888888</v>
          </cell>
          <cell r="AJ12" t="str">
            <v>б/р</v>
          </cell>
          <cell r="AK12">
            <v>0.022916782407407407</v>
          </cell>
          <cell r="AL12" t="str">
            <v>б/р</v>
          </cell>
          <cell r="AM12">
            <v>0.04583333333333334</v>
          </cell>
          <cell r="AN12" t="str">
            <v>б/р</v>
          </cell>
          <cell r="AO12">
            <v>0.168750115740741</v>
          </cell>
          <cell r="AP12" t="str">
            <v>б/р</v>
          </cell>
          <cell r="AQ12">
            <v>0.385416782407407</v>
          </cell>
          <cell r="AR12" t="str">
            <v>II</v>
          </cell>
          <cell r="AS12">
            <v>0.385416782407407</v>
          </cell>
          <cell r="AT12" t="str">
            <v>II</v>
          </cell>
          <cell r="AU12">
            <v>12</v>
          </cell>
          <cell r="AV12" t="str">
            <v>б/р</v>
          </cell>
          <cell r="AW12">
            <v>21</v>
          </cell>
          <cell r="AX12" t="str">
            <v>б/р</v>
          </cell>
          <cell r="AY12">
            <v>0.0012384259259259258</v>
          </cell>
          <cell r="AZ12" t="str">
            <v>б/р</v>
          </cell>
          <cell r="BA12">
            <v>0.0009259259259259259</v>
          </cell>
          <cell r="BB12" t="str">
            <v>б/р</v>
          </cell>
          <cell r="BC12">
            <v>80</v>
          </cell>
          <cell r="BD12" t="str">
            <v>I </v>
          </cell>
          <cell r="BE12">
            <v>90</v>
          </cell>
          <cell r="BF12" t="str">
            <v>КМС</v>
          </cell>
          <cell r="BG12">
            <v>70</v>
          </cell>
          <cell r="BH12" t="str">
            <v>КМС</v>
          </cell>
          <cell r="BI12">
            <v>25</v>
          </cell>
          <cell r="BJ12" t="str">
            <v>КМС</v>
          </cell>
          <cell r="BK12">
            <v>5.1</v>
          </cell>
          <cell r="BL12" t="str">
            <v>МС</v>
          </cell>
          <cell r="BM12">
            <v>2.15</v>
          </cell>
          <cell r="BN12" t="str">
            <v>МС</v>
          </cell>
          <cell r="BO12">
            <v>7.6</v>
          </cell>
          <cell r="BP12" t="str">
            <v>МС</v>
          </cell>
          <cell r="BQ12">
            <v>16</v>
          </cell>
          <cell r="BR12" t="str">
            <v>МС</v>
          </cell>
        </row>
        <row r="13">
          <cell r="A13">
            <v>9.31</v>
          </cell>
          <cell r="B13" t="str">
            <v>б/р</v>
          </cell>
          <cell r="C13">
            <v>15.21</v>
          </cell>
          <cell r="D13" t="str">
            <v>б/р</v>
          </cell>
          <cell r="E13">
            <v>34.01</v>
          </cell>
          <cell r="F13" t="str">
            <v>б/р</v>
          </cell>
          <cell r="G13">
            <v>0.0013773148148148147</v>
          </cell>
          <cell r="H13" t="str">
            <v>б/р</v>
          </cell>
          <cell r="I13">
            <v>0.0008681712962962962</v>
          </cell>
          <cell r="J13" t="str">
            <v>б/р</v>
          </cell>
          <cell r="K13">
            <v>0.0021412037037037038</v>
          </cell>
          <cell r="L13" t="str">
            <v>б/р</v>
          </cell>
          <cell r="M13">
            <v>0.001967708333333333</v>
          </cell>
          <cell r="N13" t="str">
            <v>б/р</v>
          </cell>
          <cell r="O13">
            <v>0.0027778935185185185</v>
          </cell>
          <cell r="P13" t="str">
            <v>б/р</v>
          </cell>
          <cell r="Q13">
            <v>0.004282523148148148</v>
          </cell>
          <cell r="R13" t="str">
            <v>б/р</v>
          </cell>
          <cell r="S13">
            <v>0.009259375</v>
          </cell>
          <cell r="T13" t="str">
            <v>б/р</v>
          </cell>
          <cell r="U13">
            <v>0.023613773148148148</v>
          </cell>
          <cell r="V13" t="str">
            <v>б/р</v>
          </cell>
          <cell r="W13">
            <v>0.0375</v>
          </cell>
          <cell r="X13" t="str">
            <v>б/р</v>
          </cell>
          <cell r="Y13">
            <v>0.130555671296296</v>
          </cell>
          <cell r="Z13" t="str">
            <v>б/р</v>
          </cell>
          <cell r="AA13">
            <v>0.007638888888888889</v>
          </cell>
          <cell r="AB13" t="str">
            <v>б/р</v>
          </cell>
          <cell r="AC13">
            <v>0.02361111111111111</v>
          </cell>
          <cell r="AD13" t="str">
            <v>б/р</v>
          </cell>
          <cell r="AE13">
            <v>0.034722222222222224</v>
          </cell>
          <cell r="AF13" t="str">
            <v>б/р</v>
          </cell>
          <cell r="AG13">
            <v>0.010416666666666666</v>
          </cell>
          <cell r="AH13" t="str">
            <v>б/р</v>
          </cell>
          <cell r="AI13">
            <v>0.014583333333333332</v>
          </cell>
          <cell r="AJ13" t="str">
            <v>б/р</v>
          </cell>
          <cell r="AK13">
            <v>0.02361111111111111</v>
          </cell>
          <cell r="AL13" t="str">
            <v>б/р</v>
          </cell>
          <cell r="AM13">
            <v>0.04652777777777778</v>
          </cell>
          <cell r="AN13" t="str">
            <v>б/р</v>
          </cell>
          <cell r="AO13">
            <v>0.210416782407407</v>
          </cell>
          <cell r="AP13" t="str">
            <v>б/р</v>
          </cell>
          <cell r="AQ13">
            <v>0.427083449074074</v>
          </cell>
          <cell r="AR13" t="str">
            <v>II</v>
          </cell>
          <cell r="AS13">
            <v>0.427083449074074</v>
          </cell>
          <cell r="AT13" t="str">
            <v>II</v>
          </cell>
          <cell r="AU13">
            <v>13</v>
          </cell>
          <cell r="AV13" t="str">
            <v>б/р</v>
          </cell>
          <cell r="AW13">
            <v>22</v>
          </cell>
          <cell r="AX13" t="str">
            <v>б/р</v>
          </cell>
          <cell r="AY13">
            <v>0.002002314814814815</v>
          </cell>
          <cell r="AZ13" t="str">
            <v>б/р</v>
          </cell>
          <cell r="BA13">
            <v>0.0009837962962962964</v>
          </cell>
          <cell r="BB13" t="str">
            <v>б/р</v>
          </cell>
          <cell r="BC13">
            <v>120</v>
          </cell>
          <cell r="BD13" t="str">
            <v>I </v>
          </cell>
          <cell r="BE13">
            <v>120</v>
          </cell>
          <cell r="BF13" t="str">
            <v>КМС</v>
          </cell>
          <cell r="BG13">
            <v>80</v>
          </cell>
          <cell r="BH13" t="str">
            <v>КМС</v>
          </cell>
          <cell r="BI13">
            <v>30</v>
          </cell>
          <cell r="BJ13" t="str">
            <v>КМС</v>
          </cell>
          <cell r="BK13">
            <v>5.65</v>
          </cell>
          <cell r="BL13" t="str">
            <v>МСМК</v>
          </cell>
          <cell r="BM13">
            <v>2.28</v>
          </cell>
          <cell r="BN13" t="str">
            <v>МСМК</v>
          </cell>
          <cell r="BO13">
            <v>8.05</v>
          </cell>
          <cell r="BP13" t="str">
            <v>МСМК</v>
          </cell>
          <cell r="BQ13">
            <v>17</v>
          </cell>
          <cell r="BR13" t="str">
            <v>МСМК</v>
          </cell>
        </row>
        <row r="14">
          <cell r="A14">
            <v>100</v>
          </cell>
          <cell r="B14" t="str">
            <v>б/р</v>
          </cell>
          <cell r="C14">
            <v>100</v>
          </cell>
          <cell r="D14" t="str">
            <v>б/р</v>
          </cell>
          <cell r="E14">
            <v>100</v>
          </cell>
          <cell r="F14" t="str">
            <v>б/р</v>
          </cell>
          <cell r="G14">
            <v>0.04234953703703703</v>
          </cell>
          <cell r="H14" t="str">
            <v>б/р</v>
          </cell>
          <cell r="I14">
            <v>0.0027662037037037034</v>
          </cell>
          <cell r="J14" t="str">
            <v>б/р</v>
          </cell>
          <cell r="K14">
            <v>0.0034606481481481485</v>
          </cell>
          <cell r="L14" t="str">
            <v>б/р</v>
          </cell>
          <cell r="M14">
            <v>0.0027662037037037034</v>
          </cell>
          <cell r="N14" t="str">
            <v>б/р</v>
          </cell>
          <cell r="O14">
            <v>0.004155092592592593</v>
          </cell>
          <cell r="P14" t="str">
            <v>б/р</v>
          </cell>
          <cell r="Q14">
            <v>0.007627314814814815</v>
          </cell>
          <cell r="R14" t="str">
            <v>б/р</v>
          </cell>
          <cell r="S14">
            <v>0.010405092592592593</v>
          </cell>
          <cell r="T14" t="str">
            <v>б/р</v>
          </cell>
          <cell r="U14">
            <v>0.07984953703703704</v>
          </cell>
          <cell r="V14" t="str">
            <v>б/р</v>
          </cell>
          <cell r="W14">
            <v>0.07984953703703704</v>
          </cell>
          <cell r="X14" t="str">
            <v>б/р</v>
          </cell>
          <cell r="Y14">
            <v>0.172222337962963</v>
          </cell>
          <cell r="Z14" t="str">
            <v>б/р</v>
          </cell>
          <cell r="AA14">
            <v>0.008333333333333333</v>
          </cell>
          <cell r="AB14" t="str">
            <v>б/р</v>
          </cell>
          <cell r="AC14">
            <v>0.07984953703703704</v>
          </cell>
          <cell r="AD14" t="str">
            <v>б/р</v>
          </cell>
          <cell r="AE14">
            <v>0.07984953703703704</v>
          </cell>
          <cell r="AF14" t="str">
            <v>б/р</v>
          </cell>
          <cell r="AG14">
            <v>0.011793981481481482</v>
          </cell>
          <cell r="AH14" t="str">
            <v>б/р</v>
          </cell>
          <cell r="AI14">
            <v>0.018043981481481484</v>
          </cell>
          <cell r="AJ14" t="str">
            <v>б/р</v>
          </cell>
          <cell r="AK14">
            <v>0.024988425925925928</v>
          </cell>
          <cell r="AL14" t="str">
            <v>б/р</v>
          </cell>
          <cell r="AM14">
            <v>0.04790509259259259</v>
          </cell>
          <cell r="AN14" t="str">
            <v>б/р</v>
          </cell>
          <cell r="AO14">
            <v>0.252083449074074</v>
          </cell>
          <cell r="AP14" t="str">
            <v>б/р</v>
          </cell>
          <cell r="AQ14">
            <v>0.468750115740741</v>
          </cell>
          <cell r="AR14" t="str">
            <v>II</v>
          </cell>
          <cell r="AS14">
            <v>0.468750115740741</v>
          </cell>
          <cell r="AT14" t="str">
            <v>II</v>
          </cell>
          <cell r="AU14">
            <v>100</v>
          </cell>
          <cell r="AV14" t="str">
            <v>б/р</v>
          </cell>
          <cell r="AW14">
            <v>100</v>
          </cell>
          <cell r="AX14" t="str">
            <v>б/р</v>
          </cell>
          <cell r="AY14">
            <v>0.07984953703703704</v>
          </cell>
          <cell r="AZ14" t="str">
            <v>б/р</v>
          </cell>
          <cell r="BA14">
            <v>0.0010416666666666667</v>
          </cell>
          <cell r="BB14" t="str">
            <v>б/р</v>
          </cell>
          <cell r="BC14">
            <v>1000</v>
          </cell>
          <cell r="BD14" t="str">
            <v>I </v>
          </cell>
          <cell r="BE14">
            <v>1000</v>
          </cell>
          <cell r="BF14" t="str">
            <v>КМС</v>
          </cell>
          <cell r="BG14">
            <v>1000</v>
          </cell>
          <cell r="BH14" t="str">
            <v>КМС</v>
          </cell>
          <cell r="BI14">
            <v>1000</v>
          </cell>
          <cell r="BJ14" t="str">
            <v>КМС</v>
          </cell>
          <cell r="BK14">
            <v>1000</v>
          </cell>
          <cell r="BL14" t="str">
            <v>МСМК</v>
          </cell>
          <cell r="BM14">
            <v>1000</v>
          </cell>
          <cell r="BN14" t="str">
            <v>МСМК</v>
          </cell>
          <cell r="BO14">
            <v>1000</v>
          </cell>
          <cell r="BP14" t="str">
            <v>МСМК</v>
          </cell>
          <cell r="BQ14">
            <v>1000</v>
          </cell>
          <cell r="BR14" t="str">
            <v>МСМК</v>
          </cell>
        </row>
      </sheetData>
      <sheetData sheetId="31">
        <row r="4">
          <cell r="M4">
            <v>0</v>
          </cell>
          <cell r="N4" t="str">
            <v>МСМК</v>
          </cell>
          <cell r="O4">
            <v>0</v>
          </cell>
          <cell r="P4" t="str">
            <v>МСМК</v>
          </cell>
          <cell r="Q4">
            <v>0</v>
          </cell>
          <cell r="R4" t="str">
            <v>МСМК</v>
          </cell>
          <cell r="S4">
            <v>0</v>
          </cell>
          <cell r="T4" t="str">
            <v>МСМК</v>
          </cell>
          <cell r="U4">
            <v>0</v>
          </cell>
          <cell r="V4" t="str">
            <v>МСМК</v>
          </cell>
          <cell r="W4">
            <v>0</v>
          </cell>
          <cell r="X4" t="str">
            <v>МСМК</v>
          </cell>
          <cell r="AC4">
            <v>0</v>
          </cell>
          <cell r="AD4" t="str">
            <v>МСМК</v>
          </cell>
          <cell r="AE4">
            <v>0</v>
          </cell>
          <cell r="AF4" t="str">
            <v>I </v>
          </cell>
          <cell r="AG4">
            <v>0</v>
          </cell>
          <cell r="AH4" t="str">
            <v>I </v>
          </cell>
          <cell r="AI4">
            <v>0</v>
          </cell>
          <cell r="AJ4" t="str">
            <v>МС</v>
          </cell>
          <cell r="AK4">
            <v>0</v>
          </cell>
          <cell r="AL4" t="str">
            <v>МС</v>
          </cell>
          <cell r="AM4">
            <v>0</v>
          </cell>
          <cell r="AN4" t="str">
            <v>МСМК</v>
          </cell>
          <cell r="AO4">
            <v>0</v>
          </cell>
          <cell r="AP4" t="str">
            <v>МСМК</v>
          </cell>
          <cell r="AY4">
            <v>0</v>
          </cell>
          <cell r="AZ4" t="str">
            <v>б/р</v>
          </cell>
          <cell r="BA4">
            <v>0</v>
          </cell>
          <cell r="BB4" t="str">
            <v>б/р</v>
          </cell>
          <cell r="BC4">
            <v>0</v>
          </cell>
          <cell r="BD4" t="str">
            <v>б/р</v>
          </cell>
          <cell r="BE4">
            <v>0</v>
          </cell>
          <cell r="BF4" t="str">
            <v>б/р</v>
          </cell>
          <cell r="BG4">
            <v>0</v>
          </cell>
          <cell r="BH4" t="str">
            <v>б/р</v>
          </cell>
          <cell r="BI4">
            <v>0</v>
          </cell>
          <cell r="BJ4" t="str">
            <v>б/р</v>
          </cell>
          <cell r="BK4">
            <v>0</v>
          </cell>
          <cell r="BL4" t="str">
            <v>б/р</v>
          </cell>
          <cell r="BM4">
            <v>0</v>
          </cell>
          <cell r="BN4" t="str">
            <v>б/р</v>
          </cell>
        </row>
        <row r="5">
          <cell r="A5">
            <v>0</v>
          </cell>
          <cell r="B5" t="str">
            <v>МС</v>
          </cell>
          <cell r="C5">
            <v>0</v>
          </cell>
          <cell r="D5" t="str">
            <v>МС</v>
          </cell>
          <cell r="E5">
            <v>0</v>
          </cell>
          <cell r="F5" t="str">
            <v>МС</v>
          </cell>
          <cell r="G5">
            <v>0</v>
          </cell>
          <cell r="H5" t="str">
            <v>КМС</v>
          </cell>
          <cell r="I5">
            <v>0</v>
          </cell>
          <cell r="J5" t="str">
            <v>МС</v>
          </cell>
          <cell r="K5">
            <v>0</v>
          </cell>
          <cell r="L5" t="str">
            <v>КМС</v>
          </cell>
          <cell r="M5">
            <v>0.0013890046296296298</v>
          </cell>
          <cell r="N5" t="str">
            <v>МС</v>
          </cell>
          <cell r="O5">
            <v>0.00181724537037037</v>
          </cell>
          <cell r="P5" t="str">
            <v>МС</v>
          </cell>
          <cell r="Q5">
            <v>0.002847337962962963</v>
          </cell>
          <cell r="R5" t="str">
            <v>МС</v>
          </cell>
          <cell r="S5">
            <v>0.006203819444444445</v>
          </cell>
          <cell r="T5" t="str">
            <v>МС</v>
          </cell>
          <cell r="U5">
            <v>0.010764004629629629</v>
          </cell>
          <cell r="V5" t="str">
            <v>МС</v>
          </cell>
          <cell r="W5">
            <v>0.022453819444444443</v>
          </cell>
          <cell r="X5" t="str">
            <v>МС</v>
          </cell>
          <cell r="Y5">
            <v>0</v>
          </cell>
          <cell r="Z5" t="str">
            <v>I </v>
          </cell>
          <cell r="AA5">
            <v>0</v>
          </cell>
          <cell r="AB5" t="str">
            <v>КМС</v>
          </cell>
          <cell r="AC5">
            <v>0.006770949074074074</v>
          </cell>
          <cell r="AD5" t="str">
            <v>МС</v>
          </cell>
          <cell r="AE5">
            <v>0.0032408564814814813</v>
          </cell>
          <cell r="AF5" t="str">
            <v>II</v>
          </cell>
          <cell r="AG5">
            <v>0.006713078703703704</v>
          </cell>
          <cell r="AH5" t="str">
            <v>II</v>
          </cell>
          <cell r="AI5">
            <v>0.009259375</v>
          </cell>
          <cell r="AJ5" t="str">
            <v>КМС</v>
          </cell>
          <cell r="AK5">
            <v>0.015972337962962962</v>
          </cell>
          <cell r="AL5" t="str">
            <v>КМС</v>
          </cell>
          <cell r="AM5">
            <v>0.031944560185185183</v>
          </cell>
          <cell r="AN5" t="str">
            <v>МС</v>
          </cell>
          <cell r="AO5">
            <v>0.0649306712962963</v>
          </cell>
          <cell r="AP5" t="str">
            <v>МС</v>
          </cell>
          <cell r="AQ5">
            <v>0</v>
          </cell>
          <cell r="AR5" t="str">
            <v>I </v>
          </cell>
          <cell r="AS5">
            <v>0</v>
          </cell>
          <cell r="AT5" t="str">
            <v>КМС</v>
          </cell>
          <cell r="AU5">
            <v>0</v>
          </cell>
          <cell r="AV5" t="str">
            <v>КМС</v>
          </cell>
          <cell r="AW5">
            <v>0</v>
          </cell>
          <cell r="AX5" t="str">
            <v>КМС</v>
          </cell>
          <cell r="AY5">
            <v>16</v>
          </cell>
          <cell r="AZ5" t="str">
            <v>III юн.</v>
          </cell>
          <cell r="BA5">
            <v>22</v>
          </cell>
          <cell r="BB5" t="str">
            <v>III юн.</v>
          </cell>
          <cell r="BC5">
            <v>16</v>
          </cell>
          <cell r="BD5" t="str">
            <v>III юн.</v>
          </cell>
          <cell r="BE5">
            <v>6.5</v>
          </cell>
          <cell r="BF5" t="str">
            <v>III юн.</v>
          </cell>
          <cell r="BG5">
            <v>1.8</v>
          </cell>
          <cell r="BH5" t="str">
            <v>III юн.</v>
          </cell>
          <cell r="BI5">
            <v>1.1</v>
          </cell>
          <cell r="BJ5" t="str">
            <v>III юн.</v>
          </cell>
          <cell r="BK5">
            <v>3.4</v>
          </cell>
          <cell r="BL5" t="str">
            <v>III юн.</v>
          </cell>
          <cell r="BM5">
            <v>8.5</v>
          </cell>
          <cell r="BN5" t="str">
            <v>III юн.</v>
          </cell>
        </row>
        <row r="6">
          <cell r="A6">
            <v>7.21</v>
          </cell>
          <cell r="B6" t="str">
            <v>КМС</v>
          </cell>
          <cell r="C6">
            <v>11.61</v>
          </cell>
          <cell r="D6" t="str">
            <v>КМС</v>
          </cell>
          <cell r="E6">
            <v>24.01</v>
          </cell>
          <cell r="F6" t="str">
            <v>КМС</v>
          </cell>
          <cell r="G6">
            <v>0.00046307870370370367</v>
          </cell>
          <cell r="H6" t="str">
            <v>I </v>
          </cell>
          <cell r="I6">
            <v>0.0006251157407407408</v>
          </cell>
          <cell r="J6" t="str">
            <v>КМС</v>
          </cell>
          <cell r="K6">
            <v>0.0011054398148148147</v>
          </cell>
          <cell r="L6" t="str">
            <v>I </v>
          </cell>
          <cell r="M6">
            <v>0.001458449074074074</v>
          </cell>
          <cell r="N6" t="str">
            <v>КМС</v>
          </cell>
          <cell r="O6">
            <v>0.0018866898148148148</v>
          </cell>
          <cell r="P6" t="str">
            <v>КМС</v>
          </cell>
          <cell r="Q6">
            <v>0.0029862268518518515</v>
          </cell>
          <cell r="R6" t="str">
            <v>КМС</v>
          </cell>
          <cell r="S6">
            <v>0.006446875</v>
          </cell>
          <cell r="T6" t="str">
            <v>КМС</v>
          </cell>
          <cell r="U6">
            <v>0.011226967592592592</v>
          </cell>
          <cell r="V6" t="str">
            <v>КМС</v>
          </cell>
          <cell r="W6">
            <v>0.023611226851851852</v>
          </cell>
          <cell r="X6" t="str">
            <v>КМС</v>
          </cell>
          <cell r="Y6">
            <v>0.003819560185185185</v>
          </cell>
          <cell r="Z6" t="str">
            <v>II</v>
          </cell>
          <cell r="AA6">
            <v>0.004745486111111111</v>
          </cell>
          <cell r="AB6" t="str">
            <v>I </v>
          </cell>
          <cell r="AC6">
            <v>0.007291782407407407</v>
          </cell>
          <cell r="AD6" t="str">
            <v>КМС</v>
          </cell>
          <cell r="AE6">
            <v>0.003414467592592592</v>
          </cell>
          <cell r="AF6" t="str">
            <v>III</v>
          </cell>
          <cell r="AG6">
            <v>0.007291782407407407</v>
          </cell>
          <cell r="AH6" t="str">
            <v>III</v>
          </cell>
          <cell r="AI6">
            <v>0.009953819444444444</v>
          </cell>
          <cell r="AJ6" t="str">
            <v>I </v>
          </cell>
          <cell r="AK6">
            <v>0.01701400462962963</v>
          </cell>
          <cell r="AL6" t="str">
            <v>I </v>
          </cell>
          <cell r="AM6">
            <v>0.033680671296296295</v>
          </cell>
          <cell r="AN6" t="str">
            <v>КМС</v>
          </cell>
          <cell r="AO6">
            <v>0.07083344907407407</v>
          </cell>
          <cell r="AP6" t="str">
            <v>КМС</v>
          </cell>
          <cell r="AQ6">
            <v>8.81</v>
          </cell>
          <cell r="AR6" t="str">
            <v>II</v>
          </cell>
          <cell r="AS6">
            <v>15.05</v>
          </cell>
          <cell r="AT6" t="str">
            <v>I </v>
          </cell>
          <cell r="AU6">
            <v>0.0005336805555555556</v>
          </cell>
          <cell r="AV6" t="str">
            <v>I </v>
          </cell>
          <cell r="AW6">
            <v>0.0007408564814814816</v>
          </cell>
          <cell r="AX6" t="str">
            <v>I </v>
          </cell>
          <cell r="AY6">
            <v>19</v>
          </cell>
          <cell r="AZ6" t="str">
            <v>II юн.</v>
          </cell>
          <cell r="BA6">
            <v>26</v>
          </cell>
          <cell r="BB6" t="str">
            <v>II юн.</v>
          </cell>
          <cell r="BC6">
            <v>19</v>
          </cell>
          <cell r="BD6" t="str">
            <v>II юн.</v>
          </cell>
          <cell r="BE6">
            <v>7.5</v>
          </cell>
          <cell r="BF6" t="str">
            <v>II юн.</v>
          </cell>
          <cell r="BG6">
            <v>2</v>
          </cell>
          <cell r="BH6" t="str">
            <v>II юн.</v>
          </cell>
          <cell r="BI6">
            <v>1.2</v>
          </cell>
          <cell r="BJ6" t="str">
            <v>II юн.</v>
          </cell>
          <cell r="BK6">
            <v>3.8</v>
          </cell>
          <cell r="BL6" t="str">
            <v>II юн.</v>
          </cell>
          <cell r="BM6">
            <v>9</v>
          </cell>
          <cell r="BN6" t="str">
            <v>II юн.</v>
          </cell>
        </row>
        <row r="7">
          <cell r="A7">
            <v>7.61</v>
          </cell>
          <cell r="B7" t="str">
            <v>I </v>
          </cell>
          <cell r="C7">
            <v>12.31</v>
          </cell>
          <cell r="D7" t="str">
            <v>I </v>
          </cell>
          <cell r="E7">
            <v>25.31</v>
          </cell>
          <cell r="F7" t="str">
            <v>I </v>
          </cell>
          <cell r="G7">
            <v>0.00048622685185185184</v>
          </cell>
          <cell r="H7" t="str">
            <v>II</v>
          </cell>
          <cell r="I7">
            <v>0.0006598379629629629</v>
          </cell>
          <cell r="J7" t="str">
            <v>I </v>
          </cell>
          <cell r="K7">
            <v>0.0011690972222222222</v>
          </cell>
          <cell r="L7" t="str">
            <v>II</v>
          </cell>
          <cell r="M7">
            <v>0.0015510416666666665</v>
          </cell>
          <cell r="N7" t="str">
            <v>I </v>
          </cell>
          <cell r="O7">
            <v>0.0020024305555555555</v>
          </cell>
          <cell r="P7" t="str">
            <v>I </v>
          </cell>
          <cell r="Q7">
            <v>0.003182986111111111</v>
          </cell>
          <cell r="R7" t="str">
            <v>I </v>
          </cell>
          <cell r="S7">
            <v>0.006875115740740741</v>
          </cell>
          <cell r="T7" t="str">
            <v>I </v>
          </cell>
          <cell r="U7">
            <v>0.011805671296296295</v>
          </cell>
          <cell r="V7" t="str">
            <v>I </v>
          </cell>
          <cell r="W7">
            <v>0.024884375</v>
          </cell>
          <cell r="X7" t="str">
            <v>I </v>
          </cell>
          <cell r="Y7">
            <v>0.004340393518518519</v>
          </cell>
          <cell r="Z7" t="str">
            <v>III</v>
          </cell>
          <cell r="AA7">
            <v>0.004976967592592593</v>
          </cell>
          <cell r="AB7" t="str">
            <v>II</v>
          </cell>
          <cell r="AC7">
            <v>0.00763900462962963</v>
          </cell>
          <cell r="AD7" t="str">
            <v>I </v>
          </cell>
          <cell r="AE7">
            <v>0.003645949074074074</v>
          </cell>
          <cell r="AF7" t="str">
            <v>I юн.</v>
          </cell>
          <cell r="AG7">
            <v>0.007986226851851852</v>
          </cell>
          <cell r="AH7" t="str">
            <v>I юн.</v>
          </cell>
          <cell r="AI7">
            <v>0.01064826388888889</v>
          </cell>
          <cell r="AJ7" t="str">
            <v>II</v>
          </cell>
          <cell r="AK7">
            <v>0.018055671296296295</v>
          </cell>
          <cell r="AL7" t="str">
            <v>II</v>
          </cell>
          <cell r="AM7">
            <v>0.03611122685185185</v>
          </cell>
          <cell r="AN7" t="str">
            <v>I </v>
          </cell>
          <cell r="AO7">
            <v>0.0743056712962963</v>
          </cell>
          <cell r="AP7" t="str">
            <v>I </v>
          </cell>
          <cell r="AQ7">
            <v>9.61</v>
          </cell>
          <cell r="AR7" t="str">
            <v>III</v>
          </cell>
          <cell r="AS7">
            <v>16.05</v>
          </cell>
          <cell r="AT7" t="str">
            <v>II</v>
          </cell>
          <cell r="AU7">
            <v>0.0005383101851851852</v>
          </cell>
          <cell r="AV7" t="str">
            <v>II</v>
          </cell>
          <cell r="AW7">
            <v>0.000798726851851852</v>
          </cell>
          <cell r="AX7" t="str">
            <v>II</v>
          </cell>
          <cell r="AY7">
            <v>22</v>
          </cell>
          <cell r="AZ7" t="str">
            <v>I юн.</v>
          </cell>
          <cell r="BA7">
            <v>31</v>
          </cell>
          <cell r="BB7" t="str">
            <v>I юн.</v>
          </cell>
          <cell r="BC7">
            <v>25</v>
          </cell>
          <cell r="BD7" t="str">
            <v>I юн.</v>
          </cell>
          <cell r="BE7">
            <v>8</v>
          </cell>
          <cell r="BF7" t="str">
            <v>I юн.</v>
          </cell>
          <cell r="BG7">
            <v>2.2</v>
          </cell>
          <cell r="BH7" t="str">
            <v>I юн.</v>
          </cell>
          <cell r="BI7">
            <v>1.3</v>
          </cell>
          <cell r="BJ7" t="str">
            <v>I юн.</v>
          </cell>
          <cell r="BK7">
            <v>4.2</v>
          </cell>
          <cell r="BL7" t="str">
            <v>I юн.</v>
          </cell>
          <cell r="BM7">
            <v>9.8</v>
          </cell>
          <cell r="BN7" t="str">
            <v>I юн.</v>
          </cell>
        </row>
        <row r="8">
          <cell r="A8">
            <v>8.01</v>
          </cell>
          <cell r="B8" t="str">
            <v>II</v>
          </cell>
          <cell r="C8">
            <v>13.01</v>
          </cell>
          <cell r="D8" t="str">
            <v>II</v>
          </cell>
          <cell r="E8">
            <v>26.81</v>
          </cell>
          <cell r="F8" t="str">
            <v>II</v>
          </cell>
          <cell r="G8">
            <v>0.0005209490740740741</v>
          </cell>
          <cell r="H8" t="str">
            <v>III</v>
          </cell>
          <cell r="I8">
            <v>0.0007061342592592592</v>
          </cell>
          <cell r="J8" t="str">
            <v>II</v>
          </cell>
          <cell r="K8">
            <v>0.0012501157407407407</v>
          </cell>
          <cell r="L8" t="str">
            <v>III</v>
          </cell>
          <cell r="M8">
            <v>0.0016667824074074076</v>
          </cell>
          <cell r="N8" t="str">
            <v>II</v>
          </cell>
          <cell r="O8">
            <v>0.0021413194444444444</v>
          </cell>
          <cell r="P8" t="str">
            <v>II</v>
          </cell>
          <cell r="Q8">
            <v>0.003414467592592592</v>
          </cell>
          <cell r="R8" t="str">
            <v>II</v>
          </cell>
          <cell r="S8">
            <v>0.007407523148148148</v>
          </cell>
          <cell r="T8" t="str">
            <v>II</v>
          </cell>
          <cell r="U8">
            <v>0.012615856481481481</v>
          </cell>
          <cell r="V8" t="str">
            <v>II</v>
          </cell>
          <cell r="W8">
            <v>0.02662048611111111</v>
          </cell>
          <cell r="X8" t="str">
            <v>II</v>
          </cell>
          <cell r="Y8">
            <v>0.004687615740740741</v>
          </cell>
          <cell r="Z8" t="str">
            <v>I юн.</v>
          </cell>
          <cell r="AA8">
            <v>0.005208449074074074</v>
          </cell>
          <cell r="AB8" t="str">
            <v>III</v>
          </cell>
          <cell r="AC8">
            <v>0.008101967592592593</v>
          </cell>
          <cell r="AD8" t="str">
            <v>II</v>
          </cell>
          <cell r="AE8">
            <v>0.004051041666666666</v>
          </cell>
          <cell r="AF8" t="str">
            <v>II юн.</v>
          </cell>
          <cell r="AG8">
            <v>0.008680671296296296</v>
          </cell>
          <cell r="AH8" t="str">
            <v>II юн.</v>
          </cell>
          <cell r="AI8">
            <v>0.011458449074074074</v>
          </cell>
          <cell r="AJ8" t="str">
            <v>III</v>
          </cell>
          <cell r="AK8">
            <v>0.019444560185185183</v>
          </cell>
          <cell r="AL8" t="str">
            <v>III</v>
          </cell>
          <cell r="AM8">
            <v>0.03819456018518518</v>
          </cell>
          <cell r="AN8" t="str">
            <v>II</v>
          </cell>
          <cell r="AO8">
            <v>0.07986122685185186</v>
          </cell>
          <cell r="AP8" t="str">
            <v>II</v>
          </cell>
          <cell r="AQ8">
            <v>10.41</v>
          </cell>
          <cell r="AR8" t="str">
            <v>I юн.</v>
          </cell>
          <cell r="AS8">
            <v>17.25</v>
          </cell>
          <cell r="AT8" t="str">
            <v>III</v>
          </cell>
          <cell r="AU8">
            <v>0.0005788194444444444</v>
          </cell>
          <cell r="AV8" t="str">
            <v>III</v>
          </cell>
          <cell r="AW8">
            <v>0.0008565972222222222</v>
          </cell>
          <cell r="AX8" t="str">
            <v>III</v>
          </cell>
          <cell r="AY8">
            <v>25</v>
          </cell>
          <cell r="AZ8" t="str">
            <v>III</v>
          </cell>
          <cell r="BA8">
            <v>36</v>
          </cell>
          <cell r="BB8" t="str">
            <v>III</v>
          </cell>
          <cell r="BC8">
            <v>28</v>
          </cell>
          <cell r="BD8" t="str">
            <v>III</v>
          </cell>
          <cell r="BE8">
            <v>9.5</v>
          </cell>
          <cell r="BF8" t="str">
            <v>III</v>
          </cell>
          <cell r="BG8">
            <v>2.4</v>
          </cell>
          <cell r="BH8" t="str">
            <v>III</v>
          </cell>
          <cell r="BI8">
            <v>1.4</v>
          </cell>
          <cell r="BJ8" t="str">
            <v>III</v>
          </cell>
          <cell r="BK8">
            <v>4.6</v>
          </cell>
          <cell r="BL8" t="str">
            <v>III</v>
          </cell>
          <cell r="BM8">
            <v>10.4</v>
          </cell>
          <cell r="BN8" t="str">
            <v>III</v>
          </cell>
        </row>
        <row r="9">
          <cell r="A9">
            <v>8.41</v>
          </cell>
          <cell r="B9" t="str">
            <v>III</v>
          </cell>
          <cell r="C9">
            <v>13.81</v>
          </cell>
          <cell r="D9" t="str">
            <v>III</v>
          </cell>
          <cell r="E9">
            <v>28.51</v>
          </cell>
          <cell r="F9" t="str">
            <v>III</v>
          </cell>
          <cell r="G9">
            <v>0.0005672453703703704</v>
          </cell>
          <cell r="H9" t="str">
            <v>I юн.</v>
          </cell>
          <cell r="I9">
            <v>0.0007524305555555556</v>
          </cell>
          <cell r="J9" t="str">
            <v>III</v>
          </cell>
          <cell r="K9">
            <v>0.0013427083333333331</v>
          </cell>
          <cell r="L9" t="str">
            <v>I юн.</v>
          </cell>
          <cell r="M9">
            <v>0.0017825231481481483</v>
          </cell>
          <cell r="N9" t="str">
            <v>III</v>
          </cell>
          <cell r="O9">
            <v>0.0023149305555555558</v>
          </cell>
          <cell r="P9" t="str">
            <v>III</v>
          </cell>
          <cell r="Q9">
            <v>0.003645949074074074</v>
          </cell>
          <cell r="R9" t="str">
            <v>III</v>
          </cell>
          <cell r="S9">
            <v>0.007986226851851852</v>
          </cell>
          <cell r="T9" t="str">
            <v>III</v>
          </cell>
          <cell r="U9">
            <v>0.01365752314814815</v>
          </cell>
          <cell r="V9" t="str">
            <v>III</v>
          </cell>
          <cell r="W9">
            <v>0.028819560185185184</v>
          </cell>
          <cell r="X9" t="str">
            <v>III</v>
          </cell>
          <cell r="Y9">
            <v>0.004919097222222222</v>
          </cell>
          <cell r="Z9" t="str">
            <v>II юн.</v>
          </cell>
          <cell r="AA9">
            <v>0.005555671296296297</v>
          </cell>
          <cell r="AB9" t="str">
            <v>I юн.</v>
          </cell>
          <cell r="AC9">
            <v>0.008680671296296296</v>
          </cell>
          <cell r="AD9" t="str">
            <v>III</v>
          </cell>
          <cell r="AE9">
            <v>0.0044561342592592595</v>
          </cell>
          <cell r="AF9" t="str">
            <v>б/р</v>
          </cell>
          <cell r="AG9">
            <v>0.009259375</v>
          </cell>
          <cell r="AH9" t="str">
            <v>б/р</v>
          </cell>
          <cell r="AI9">
            <v>0.012384375000000001</v>
          </cell>
          <cell r="AJ9" t="str">
            <v>I юн.</v>
          </cell>
          <cell r="AK9">
            <v>0.021180671296296295</v>
          </cell>
          <cell r="AL9" t="str">
            <v>I юн.</v>
          </cell>
          <cell r="AM9">
            <v>0.040972337962962964</v>
          </cell>
          <cell r="AN9" t="str">
            <v>III</v>
          </cell>
          <cell r="AO9">
            <v>0.0868056712962963</v>
          </cell>
          <cell r="AP9" t="str">
            <v>III</v>
          </cell>
          <cell r="AQ9">
            <v>11.21</v>
          </cell>
          <cell r="AR9" t="str">
            <v>II юн.</v>
          </cell>
          <cell r="AS9">
            <v>18.55</v>
          </cell>
          <cell r="AT9" t="str">
            <v>I юн.</v>
          </cell>
          <cell r="AU9">
            <v>0.0006309027777777778</v>
          </cell>
          <cell r="AV9" t="str">
            <v>I юн.</v>
          </cell>
          <cell r="AW9">
            <v>0.0009260416666666666</v>
          </cell>
          <cell r="AX9" t="str">
            <v>I юн.</v>
          </cell>
          <cell r="AY9">
            <v>32</v>
          </cell>
          <cell r="AZ9" t="str">
            <v>II</v>
          </cell>
          <cell r="BA9">
            <v>42</v>
          </cell>
          <cell r="BB9" t="str">
            <v>II</v>
          </cell>
          <cell r="BC9">
            <v>32</v>
          </cell>
          <cell r="BD9" t="str">
            <v>II</v>
          </cell>
          <cell r="BE9">
            <v>11</v>
          </cell>
          <cell r="BF9" t="str">
            <v>II</v>
          </cell>
          <cell r="BG9">
            <v>2.8</v>
          </cell>
          <cell r="BH9" t="str">
            <v>II</v>
          </cell>
          <cell r="BI9">
            <v>1.5</v>
          </cell>
          <cell r="BJ9" t="str">
            <v>II</v>
          </cell>
          <cell r="BK9">
            <v>5.1</v>
          </cell>
          <cell r="BL9" t="str">
            <v>II</v>
          </cell>
          <cell r="BM9">
            <v>11.2</v>
          </cell>
          <cell r="BN9" t="str">
            <v>II</v>
          </cell>
        </row>
        <row r="10">
          <cell r="A10">
            <v>8.91</v>
          </cell>
          <cell r="B10" t="str">
            <v>I юн.</v>
          </cell>
          <cell r="C10">
            <v>14.81</v>
          </cell>
          <cell r="D10" t="str">
            <v>I юн.</v>
          </cell>
          <cell r="E10">
            <v>31.01</v>
          </cell>
          <cell r="F10" t="str">
            <v>I юн.</v>
          </cell>
          <cell r="G10">
            <v>0.0006135416666666666</v>
          </cell>
          <cell r="H10" t="str">
            <v>II юн.</v>
          </cell>
          <cell r="I10">
            <v>0.000810300925925926</v>
          </cell>
          <cell r="J10" t="str">
            <v>I юн.</v>
          </cell>
          <cell r="K10">
            <v>0.001423726851851852</v>
          </cell>
          <cell r="L10" t="str">
            <v>II юн.</v>
          </cell>
          <cell r="M10">
            <v>0.001909837962962963</v>
          </cell>
          <cell r="N10" t="str">
            <v>I юн.</v>
          </cell>
          <cell r="O10">
            <v>0.002546412037037037</v>
          </cell>
          <cell r="P10" t="str">
            <v>I юн.</v>
          </cell>
          <cell r="Q10">
            <v>0.003935300925925925</v>
          </cell>
          <cell r="R10" t="str">
            <v>I юн.</v>
          </cell>
          <cell r="S10">
            <v>0.008680671296296296</v>
          </cell>
          <cell r="T10" t="str">
            <v>I юн.</v>
          </cell>
          <cell r="U10">
            <v>0.014814930555555557</v>
          </cell>
          <cell r="V10" t="str">
            <v>I юн.</v>
          </cell>
          <cell r="W10">
            <v>0.03125011574074074</v>
          </cell>
          <cell r="X10" t="str">
            <v>б/р</v>
          </cell>
          <cell r="Y10">
            <v>0.005208449074074074</v>
          </cell>
          <cell r="Z10" t="str">
            <v>б/р</v>
          </cell>
          <cell r="AA10">
            <v>0.005902893518518519</v>
          </cell>
          <cell r="AB10" t="str">
            <v>б/р</v>
          </cell>
          <cell r="AC10">
            <v>0.009375115740740741</v>
          </cell>
          <cell r="AD10" t="str">
            <v>б/р</v>
          </cell>
          <cell r="AE10">
            <v>0.004861111111111111</v>
          </cell>
          <cell r="AF10" t="str">
            <v>б/р</v>
          </cell>
          <cell r="AG10">
            <v>0.009606481481481481</v>
          </cell>
          <cell r="AH10" t="str">
            <v>б/р</v>
          </cell>
          <cell r="AI10">
            <v>0.013194560185185182</v>
          </cell>
          <cell r="AJ10" t="str">
            <v>II юн.</v>
          </cell>
          <cell r="AK10">
            <v>0.022916782407407407</v>
          </cell>
          <cell r="AL10" t="str">
            <v>II юн.</v>
          </cell>
          <cell r="AM10">
            <v>0.043750115740740746</v>
          </cell>
          <cell r="AN10" t="str">
            <v>I юн.</v>
          </cell>
          <cell r="AO10">
            <v>0.09027777777777778</v>
          </cell>
          <cell r="AP10" t="str">
            <v>III</v>
          </cell>
          <cell r="AQ10">
            <v>12.01</v>
          </cell>
          <cell r="AR10" t="str">
            <v>III юн.</v>
          </cell>
          <cell r="AS10">
            <v>20.05</v>
          </cell>
          <cell r="AT10" t="str">
            <v>II юн.</v>
          </cell>
          <cell r="AU10">
            <v>0.000677199074074074</v>
          </cell>
          <cell r="AV10" t="str">
            <v>б/р</v>
          </cell>
          <cell r="AW10">
            <v>0.0010070601851851853</v>
          </cell>
          <cell r="AX10" t="str">
            <v>б/р</v>
          </cell>
          <cell r="AY10">
            <v>39</v>
          </cell>
          <cell r="AZ10" t="str">
            <v>I </v>
          </cell>
          <cell r="BA10">
            <v>50</v>
          </cell>
          <cell r="BB10" t="str">
            <v>II</v>
          </cell>
          <cell r="BC10">
            <v>40</v>
          </cell>
          <cell r="BD10" t="str">
            <v>I </v>
          </cell>
          <cell r="BE10">
            <v>13</v>
          </cell>
          <cell r="BF10" t="str">
            <v>I </v>
          </cell>
          <cell r="BG10">
            <v>3</v>
          </cell>
          <cell r="BH10" t="str">
            <v>I </v>
          </cell>
          <cell r="BI10">
            <v>1.6</v>
          </cell>
          <cell r="BJ10" t="str">
            <v>I </v>
          </cell>
          <cell r="BK10">
            <v>5.5</v>
          </cell>
          <cell r="BL10" t="str">
            <v>I </v>
          </cell>
          <cell r="BM10">
            <v>12</v>
          </cell>
          <cell r="BN10" t="str">
            <v>I </v>
          </cell>
        </row>
        <row r="11">
          <cell r="A11">
            <v>9.41</v>
          </cell>
          <cell r="B11" t="str">
            <v>II юн.</v>
          </cell>
          <cell r="C11">
            <v>15.81</v>
          </cell>
          <cell r="D11" t="str">
            <v>II юн.</v>
          </cell>
          <cell r="E11">
            <v>33.01</v>
          </cell>
          <cell r="F11" t="str">
            <v>II юн.</v>
          </cell>
          <cell r="G11">
            <v>0.0006598379629629629</v>
          </cell>
          <cell r="H11" t="str">
            <v>III юн.</v>
          </cell>
          <cell r="I11">
            <v>0.0008797453703703705</v>
          </cell>
          <cell r="J11" t="str">
            <v>II юн.</v>
          </cell>
          <cell r="K11">
            <v>0.0015278935185185185</v>
          </cell>
          <cell r="L11" t="str">
            <v>III юн.</v>
          </cell>
          <cell r="M11">
            <v>0.002083449074074074</v>
          </cell>
          <cell r="N11" t="str">
            <v>II юн.</v>
          </cell>
          <cell r="O11">
            <v>0.0027778935185185185</v>
          </cell>
          <cell r="P11" t="str">
            <v>II юн.</v>
          </cell>
          <cell r="Q11">
            <v>0.004224652777777778</v>
          </cell>
          <cell r="R11" t="str">
            <v>II юн.</v>
          </cell>
          <cell r="S11">
            <v>0.009375115740740741</v>
          </cell>
          <cell r="T11" t="str">
            <v>II юн.</v>
          </cell>
          <cell r="U11">
            <v>0.015972337962962962</v>
          </cell>
          <cell r="V11" t="str">
            <v>II юн.</v>
          </cell>
          <cell r="W11">
            <v>0.034722222222222224</v>
          </cell>
          <cell r="X11" t="str">
            <v>б/р</v>
          </cell>
          <cell r="Y11">
            <v>0.006076388888888889</v>
          </cell>
          <cell r="Z11" t="str">
            <v>б/р</v>
          </cell>
          <cell r="AA11">
            <v>0.0062499999999999995</v>
          </cell>
          <cell r="AB11" t="str">
            <v>б/р</v>
          </cell>
          <cell r="AC11">
            <v>0.01319722222222222</v>
          </cell>
          <cell r="AD11" t="str">
            <v>б/р</v>
          </cell>
          <cell r="AE11">
            <v>0.00821875</v>
          </cell>
          <cell r="AF11" t="str">
            <v>б/р</v>
          </cell>
          <cell r="AG11">
            <v>0.009722222222222222</v>
          </cell>
          <cell r="AH11" t="str">
            <v>б/р</v>
          </cell>
          <cell r="AI11">
            <v>0.01423622685185185</v>
          </cell>
          <cell r="AJ11" t="str">
            <v>III юн.</v>
          </cell>
          <cell r="AK11">
            <v>0.02465289351851852</v>
          </cell>
          <cell r="AL11" t="str">
            <v>III юн.</v>
          </cell>
          <cell r="AM11">
            <v>0.04722233796296296</v>
          </cell>
          <cell r="AN11" t="str">
            <v>б/р</v>
          </cell>
          <cell r="AO11">
            <v>0.127083449074074</v>
          </cell>
          <cell r="AP11" t="str">
            <v>III</v>
          </cell>
          <cell r="AQ11">
            <v>12.81</v>
          </cell>
          <cell r="AR11" t="str">
            <v>б/р</v>
          </cell>
          <cell r="AS11">
            <v>21.55</v>
          </cell>
          <cell r="AT11" t="str">
            <v>III юн.</v>
          </cell>
          <cell r="AU11">
            <v>0.0006828703703703703</v>
          </cell>
          <cell r="AV11" t="str">
            <v>б/р</v>
          </cell>
          <cell r="AW11">
            <v>0.0010416666666666667</v>
          </cell>
          <cell r="AX11" t="str">
            <v>б/р</v>
          </cell>
          <cell r="AY11">
            <v>46</v>
          </cell>
          <cell r="AZ11" t="str">
            <v>КМС</v>
          </cell>
          <cell r="BA11">
            <v>60</v>
          </cell>
          <cell r="BB11" t="str">
            <v>II</v>
          </cell>
          <cell r="BC11">
            <v>48</v>
          </cell>
          <cell r="BD11" t="str">
            <v>КМС</v>
          </cell>
          <cell r="BE11">
            <v>46</v>
          </cell>
          <cell r="BF11" t="str">
            <v>I </v>
          </cell>
          <cell r="BG11">
            <v>3.4</v>
          </cell>
          <cell r="BH11" t="str">
            <v>КМС</v>
          </cell>
          <cell r="BI11">
            <v>1.7</v>
          </cell>
          <cell r="BJ11" t="str">
            <v>КМС</v>
          </cell>
          <cell r="BK11">
            <v>5.9</v>
          </cell>
          <cell r="BL11" t="str">
            <v>КМС</v>
          </cell>
          <cell r="BM11">
            <v>12.9</v>
          </cell>
          <cell r="BN11" t="str">
            <v>КМС</v>
          </cell>
        </row>
        <row r="12">
          <cell r="A12">
            <v>9.91</v>
          </cell>
          <cell r="B12" t="str">
            <v>III юн.</v>
          </cell>
          <cell r="C12">
            <v>17.01</v>
          </cell>
          <cell r="D12" t="str">
            <v>III юн.</v>
          </cell>
          <cell r="E12">
            <v>35.01</v>
          </cell>
          <cell r="F12" t="str">
            <v>III юн.</v>
          </cell>
          <cell r="G12">
            <v>0.0007061342592592592</v>
          </cell>
          <cell r="H12" t="str">
            <v>б/р</v>
          </cell>
          <cell r="I12">
            <v>0.0009491898148148149</v>
          </cell>
          <cell r="J12" t="str">
            <v>III юн.</v>
          </cell>
          <cell r="K12">
            <v>0.0016552083333333334</v>
          </cell>
          <cell r="L12" t="str">
            <v>б/р</v>
          </cell>
          <cell r="M12">
            <v>0.0022570601851851853</v>
          </cell>
          <cell r="N12" t="str">
            <v>III юн.</v>
          </cell>
          <cell r="O12">
            <v>0.003009375</v>
          </cell>
          <cell r="P12" t="str">
            <v>III юн.</v>
          </cell>
          <cell r="Q12">
            <v>0.0044561342592592595</v>
          </cell>
          <cell r="R12" t="str">
            <v>III юн.</v>
          </cell>
          <cell r="S12">
            <v>0.010069560185185185</v>
          </cell>
          <cell r="T12" t="str">
            <v>III юн.</v>
          </cell>
          <cell r="U12">
            <v>0.01701400462962963</v>
          </cell>
          <cell r="V12" t="str">
            <v>б/р</v>
          </cell>
          <cell r="W12">
            <v>0.03854166666666667</v>
          </cell>
          <cell r="X12" t="str">
            <v>б/р</v>
          </cell>
          <cell r="Y12">
            <v>0.08958333333333333</v>
          </cell>
          <cell r="Z12" t="str">
            <v>б/р</v>
          </cell>
          <cell r="AA12">
            <v>0.006944444444444444</v>
          </cell>
          <cell r="AB12" t="str">
            <v>б/р</v>
          </cell>
          <cell r="AC12">
            <v>0.014238888888888888</v>
          </cell>
          <cell r="AD12" t="str">
            <v>б/р</v>
          </cell>
          <cell r="AE12">
            <v>0.008334490740740741</v>
          </cell>
          <cell r="AF12" t="str">
            <v>б/р</v>
          </cell>
          <cell r="AG12">
            <v>0.010069444444444445</v>
          </cell>
          <cell r="AH12" t="str">
            <v>б/р</v>
          </cell>
          <cell r="AI12">
            <v>0.015277893518518519</v>
          </cell>
          <cell r="AJ12" t="str">
            <v>б/р</v>
          </cell>
          <cell r="AK12">
            <v>0.02638900462962963</v>
          </cell>
          <cell r="AL12" t="str">
            <v>б/р</v>
          </cell>
          <cell r="AM12">
            <v>0.04791666666666666</v>
          </cell>
          <cell r="AN12" t="str">
            <v>б/р</v>
          </cell>
          <cell r="AO12">
            <v>0.168750115740741</v>
          </cell>
          <cell r="AP12" t="str">
            <v>III</v>
          </cell>
          <cell r="AQ12">
            <v>13</v>
          </cell>
          <cell r="AR12" t="str">
            <v>б/р</v>
          </cell>
          <cell r="AS12">
            <v>23.05</v>
          </cell>
          <cell r="AT12" t="str">
            <v>б/р</v>
          </cell>
          <cell r="AU12">
            <v>0.0012384259259259258</v>
          </cell>
          <cell r="AV12" t="str">
            <v>б/р</v>
          </cell>
          <cell r="AW12">
            <v>0.001099537037037037</v>
          </cell>
          <cell r="AX12" t="str">
            <v>б/р</v>
          </cell>
          <cell r="AY12">
            <v>52</v>
          </cell>
          <cell r="AZ12" t="str">
            <v>МС</v>
          </cell>
          <cell r="BA12">
            <v>80</v>
          </cell>
          <cell r="BB12" t="str">
            <v>II</v>
          </cell>
          <cell r="BC12">
            <v>54</v>
          </cell>
          <cell r="BD12" t="str">
            <v>МС</v>
          </cell>
          <cell r="BE12">
            <v>52</v>
          </cell>
          <cell r="BF12" t="str">
            <v>I </v>
          </cell>
          <cell r="BG12">
            <v>3.7</v>
          </cell>
          <cell r="BH12" t="str">
            <v>МС</v>
          </cell>
          <cell r="BI12">
            <v>1.8</v>
          </cell>
          <cell r="BJ12" t="str">
            <v>МС</v>
          </cell>
          <cell r="BK12">
            <v>6.3</v>
          </cell>
          <cell r="BL12" t="str">
            <v>МС</v>
          </cell>
          <cell r="BM12">
            <v>13.5</v>
          </cell>
          <cell r="BN12" t="str">
            <v>МС</v>
          </cell>
        </row>
        <row r="13">
          <cell r="A13">
            <v>10.51</v>
          </cell>
          <cell r="B13" t="str">
            <v>б/р</v>
          </cell>
          <cell r="C13">
            <v>18.01</v>
          </cell>
          <cell r="D13" t="str">
            <v>б/р</v>
          </cell>
          <cell r="E13">
            <v>37.01</v>
          </cell>
          <cell r="F13" t="str">
            <v>б/р</v>
          </cell>
          <cell r="G13">
            <v>0.0013773148148148147</v>
          </cell>
          <cell r="H13" t="str">
            <v>б/р</v>
          </cell>
          <cell r="I13">
            <v>0.0010186342592592593</v>
          </cell>
          <cell r="J13" t="str">
            <v>б/р</v>
          </cell>
          <cell r="K13">
            <v>0.0021412037037037038</v>
          </cell>
          <cell r="L13" t="str">
            <v>б/р</v>
          </cell>
          <cell r="M13">
            <v>0.0024306712962962967</v>
          </cell>
          <cell r="N13" t="str">
            <v>б/р</v>
          </cell>
          <cell r="O13">
            <v>0.0032987268518518517</v>
          </cell>
          <cell r="P13" t="str">
            <v>б/р</v>
          </cell>
          <cell r="Q13">
            <v>0.004976967592592593</v>
          </cell>
          <cell r="R13" t="str">
            <v>б/р</v>
          </cell>
          <cell r="S13">
            <v>0.01111122685185185</v>
          </cell>
          <cell r="T13" t="str">
            <v>б/р</v>
          </cell>
          <cell r="U13">
            <v>0.023613773148148148</v>
          </cell>
          <cell r="V13" t="str">
            <v>б/р</v>
          </cell>
          <cell r="W13">
            <v>0.03958333333333333</v>
          </cell>
          <cell r="X13" t="str">
            <v>б/р</v>
          </cell>
          <cell r="Y13">
            <v>0.13194444444444445</v>
          </cell>
          <cell r="Z13" t="str">
            <v>б/р</v>
          </cell>
          <cell r="AA13">
            <v>0.007638888888888889</v>
          </cell>
          <cell r="AB13" t="str">
            <v>б/р</v>
          </cell>
          <cell r="AC13">
            <v>0.02361111111111111</v>
          </cell>
          <cell r="AD13" t="str">
            <v>б/р</v>
          </cell>
          <cell r="AE13">
            <v>0.034722222222222224</v>
          </cell>
          <cell r="AF13" t="str">
            <v>б/р</v>
          </cell>
          <cell r="AG13">
            <v>0.010416666666666666</v>
          </cell>
          <cell r="AH13" t="str">
            <v>б/р</v>
          </cell>
          <cell r="AI13">
            <v>0.015972222222222224</v>
          </cell>
          <cell r="AJ13" t="str">
            <v>б/р</v>
          </cell>
          <cell r="AK13">
            <v>0.027083333333333334</v>
          </cell>
          <cell r="AL13" t="str">
            <v>б/р</v>
          </cell>
          <cell r="AM13">
            <v>0.04861111111111111</v>
          </cell>
          <cell r="AN13" t="str">
            <v>б/р</v>
          </cell>
          <cell r="AO13">
            <v>0.210416782407407</v>
          </cell>
          <cell r="AP13" t="str">
            <v>III</v>
          </cell>
          <cell r="AQ13">
            <v>14</v>
          </cell>
          <cell r="AR13" t="str">
            <v>б/р</v>
          </cell>
          <cell r="AS13">
            <v>26</v>
          </cell>
          <cell r="AT13" t="str">
            <v>б/р</v>
          </cell>
          <cell r="AU13">
            <v>0.002002314814814815</v>
          </cell>
          <cell r="AV13" t="str">
            <v>б/р</v>
          </cell>
          <cell r="AW13">
            <v>0.0011574074074074073</v>
          </cell>
          <cell r="AX13" t="str">
            <v>б/р</v>
          </cell>
          <cell r="AY13">
            <v>61</v>
          </cell>
          <cell r="AZ13" t="str">
            <v>МСМК</v>
          </cell>
          <cell r="BA13">
            <v>120</v>
          </cell>
          <cell r="BB13" t="str">
            <v>II</v>
          </cell>
          <cell r="BC13">
            <v>62</v>
          </cell>
          <cell r="BD13" t="str">
            <v>МСМК</v>
          </cell>
          <cell r="BE13">
            <v>61</v>
          </cell>
          <cell r="BF13" t="str">
            <v>I </v>
          </cell>
          <cell r="BG13">
            <v>4.35</v>
          </cell>
          <cell r="BH13" t="str">
            <v>МСМК</v>
          </cell>
          <cell r="BI13">
            <v>1.93</v>
          </cell>
          <cell r="BJ13" t="str">
            <v>МСМК</v>
          </cell>
          <cell r="BK13">
            <v>6.7</v>
          </cell>
          <cell r="BL13" t="str">
            <v>МСМК</v>
          </cell>
          <cell r="BM13">
            <v>14.2</v>
          </cell>
          <cell r="BN13" t="str">
            <v>МСМК</v>
          </cell>
        </row>
        <row r="14">
          <cell r="A14">
            <v>100</v>
          </cell>
          <cell r="B14" t="str">
            <v>б/р</v>
          </cell>
          <cell r="C14">
            <v>100</v>
          </cell>
          <cell r="D14" t="str">
            <v>б/р</v>
          </cell>
          <cell r="E14">
            <v>100</v>
          </cell>
          <cell r="F14" t="str">
            <v>б/р</v>
          </cell>
          <cell r="G14">
            <v>0.0020717592592592593</v>
          </cell>
          <cell r="H14" t="str">
            <v>б/р</v>
          </cell>
          <cell r="I14">
            <v>0.0027662037037037034</v>
          </cell>
          <cell r="J14" t="str">
            <v>б/р</v>
          </cell>
          <cell r="K14">
            <v>0.0034606481481481485</v>
          </cell>
          <cell r="L14" t="str">
            <v>б/р</v>
          </cell>
          <cell r="M14">
            <v>0.0031249999999999997</v>
          </cell>
          <cell r="N14" t="str">
            <v>б/р</v>
          </cell>
          <cell r="O14">
            <v>0.004155092592592593</v>
          </cell>
          <cell r="P14" t="str">
            <v>б/р</v>
          </cell>
          <cell r="Q14">
            <v>0.007627314814814815</v>
          </cell>
          <cell r="R14" t="str">
            <v>б/р</v>
          </cell>
          <cell r="S14">
            <v>0.014571759259259258</v>
          </cell>
          <cell r="T14" t="str">
            <v>б/р</v>
          </cell>
          <cell r="U14">
            <v>0.07984953703703704</v>
          </cell>
          <cell r="V14" t="str">
            <v>б/р</v>
          </cell>
          <cell r="W14">
            <v>0.08332175925925926</v>
          </cell>
          <cell r="X14" t="str">
            <v>б/р</v>
          </cell>
          <cell r="Y14">
            <v>0.17430555555555557</v>
          </cell>
          <cell r="Z14" t="str">
            <v>б/р</v>
          </cell>
          <cell r="AA14">
            <v>0.008333333333333333</v>
          </cell>
          <cell r="AB14" t="str">
            <v>б/р</v>
          </cell>
          <cell r="AC14">
            <v>0.07984953703703704</v>
          </cell>
          <cell r="AD14" t="str">
            <v>б/р</v>
          </cell>
          <cell r="AE14">
            <v>0.07984953703703704</v>
          </cell>
          <cell r="AF14" t="str">
            <v>б/р</v>
          </cell>
          <cell r="AG14">
            <v>0.011793981481481482</v>
          </cell>
          <cell r="AH14" t="str">
            <v>б/р</v>
          </cell>
          <cell r="AI14">
            <v>0.018043981481481484</v>
          </cell>
          <cell r="AJ14" t="str">
            <v>б/р</v>
          </cell>
          <cell r="AK14">
            <v>0.028460648148148148</v>
          </cell>
          <cell r="AL14" t="str">
            <v>б/р</v>
          </cell>
          <cell r="AM14">
            <v>0.04998842592592592</v>
          </cell>
          <cell r="AN14" t="str">
            <v>б/р</v>
          </cell>
          <cell r="AO14">
            <v>0.252083449074074</v>
          </cell>
          <cell r="AP14" t="str">
            <v>III</v>
          </cell>
          <cell r="AQ14">
            <v>100</v>
          </cell>
          <cell r="AR14" t="str">
            <v>б/р</v>
          </cell>
          <cell r="AS14">
            <v>100</v>
          </cell>
          <cell r="AT14" t="str">
            <v>б/р</v>
          </cell>
          <cell r="AU14">
            <v>0.07984953703703704</v>
          </cell>
          <cell r="AV14" t="str">
            <v>б/р</v>
          </cell>
          <cell r="AW14">
            <v>0.0012731481481481483</v>
          </cell>
          <cell r="AX14" t="str">
            <v>б/р</v>
          </cell>
          <cell r="AY14">
            <v>200</v>
          </cell>
          <cell r="AZ14" t="str">
            <v>МСМК</v>
          </cell>
          <cell r="BA14">
            <v>1000</v>
          </cell>
          <cell r="BB14" t="str">
            <v>II</v>
          </cell>
          <cell r="BC14">
            <v>1000</v>
          </cell>
          <cell r="BD14" t="str">
            <v>МСМК</v>
          </cell>
          <cell r="BE14">
            <v>200</v>
          </cell>
          <cell r="BF14" t="str">
            <v>I </v>
          </cell>
          <cell r="BG14">
            <v>1000</v>
          </cell>
          <cell r="BH14" t="str">
            <v>МСМК</v>
          </cell>
          <cell r="BI14">
            <v>1000</v>
          </cell>
          <cell r="BJ14" t="str">
            <v>МСМК</v>
          </cell>
          <cell r="BK14">
            <v>1000</v>
          </cell>
          <cell r="BL14" t="str">
            <v>МСМК</v>
          </cell>
          <cell r="BM14">
            <v>1000</v>
          </cell>
          <cell r="BN14" t="str">
            <v>МСМК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Шест (2)"/>
      <sheetName val="Тройной  (2)"/>
      <sheetName val="Высота"/>
      <sheetName val="Шест"/>
      <sheetName val="Прыжки"/>
      <sheetName val="Длина"/>
      <sheetName val="Тройной "/>
      <sheetName val="Метания"/>
      <sheetName val="Ядро"/>
      <sheetName val="Молот"/>
      <sheetName val="Копьё"/>
      <sheetName val="Диск"/>
      <sheetName val="400_с_б"/>
      <sheetName val="400м"/>
      <sheetName val="200м"/>
      <sheetName val="110м_б"/>
      <sheetName val="100м"/>
      <sheetName val="800м"/>
      <sheetName val="1500м"/>
      <sheetName val="3000м"/>
      <sheetName val="5000м"/>
      <sheetName val="10000м"/>
      <sheetName val="3000_п"/>
      <sheetName val="2000_с_п"/>
      <sheetName val="3000_с_х"/>
      <sheetName val="20_с_х"/>
      <sheetName val="50_с_х"/>
      <sheetName val="10000_с_х"/>
      <sheetName val="Бега"/>
      <sheetName val="Бега (2)"/>
      <sheetName val="4х100м"/>
      <sheetName val="4х400м"/>
      <sheetName val="Очки"/>
      <sheetName val="Кл"/>
      <sheetName val="Кл2"/>
      <sheetName val="Кл3"/>
      <sheetName val="Лист2"/>
      <sheetName val="Лист1"/>
    </sheetNames>
    <sheetDataSet>
      <sheetData sheetId="35">
        <row r="2">
          <cell r="P2">
            <v>0</v>
          </cell>
          <cell r="Q2" t="str">
            <v>КМС</v>
          </cell>
          <cell r="AH2">
            <v>0</v>
          </cell>
          <cell r="AI2" t="str">
            <v>МСМК</v>
          </cell>
          <cell r="AL2">
            <v>0</v>
          </cell>
          <cell r="AM2" t="str">
            <v>МС</v>
          </cell>
          <cell r="AP2">
            <v>0</v>
          </cell>
          <cell r="AQ2" t="str">
            <v>МС</v>
          </cell>
        </row>
        <row r="3">
          <cell r="F3">
            <v>0</v>
          </cell>
          <cell r="G3" t="str">
            <v>КМС</v>
          </cell>
          <cell r="P3">
            <v>0.008854166666666666</v>
          </cell>
          <cell r="Q3" t="str">
            <v>КМС</v>
          </cell>
          <cell r="AH3">
            <v>0.006203819444444445</v>
          </cell>
          <cell r="AI3" t="str">
            <v>МС</v>
          </cell>
          <cell r="AL3">
            <v>0.014933217592592593</v>
          </cell>
          <cell r="AM3" t="str">
            <v>МС</v>
          </cell>
          <cell r="AN3">
            <v>0</v>
          </cell>
          <cell r="AO3" t="str">
            <v>КМС</v>
          </cell>
          <cell r="AP3">
            <v>0.01412314814814815</v>
          </cell>
          <cell r="AQ3" t="str">
            <v>КМС</v>
          </cell>
        </row>
        <row r="4">
          <cell r="F4">
            <v>0.0003991898148148149</v>
          </cell>
          <cell r="G4" t="str">
            <v>КМС</v>
          </cell>
          <cell r="P4">
            <v>0.008855324074074074</v>
          </cell>
          <cell r="Q4" t="str">
            <v>I </v>
          </cell>
          <cell r="AH4">
            <v>0.006446875</v>
          </cell>
          <cell r="AI4" t="str">
            <v>КМС</v>
          </cell>
          <cell r="AL4">
            <v>0.02882222222222222</v>
          </cell>
          <cell r="AM4" t="str">
            <v>КМС</v>
          </cell>
          <cell r="AN4">
            <v>0.004169444444444445</v>
          </cell>
          <cell r="AO4" t="str">
            <v>I </v>
          </cell>
          <cell r="AP4">
            <v>0.015049074074074074</v>
          </cell>
          <cell r="AQ4" t="str">
            <v>I </v>
          </cell>
        </row>
        <row r="5">
          <cell r="F5">
            <v>0.0004004629629629629</v>
          </cell>
          <cell r="G5" t="str">
            <v>I </v>
          </cell>
          <cell r="P5">
            <v>0.009491898148148147</v>
          </cell>
          <cell r="Q5" t="str">
            <v>II</v>
          </cell>
          <cell r="AH5">
            <v>0.006875115740740741</v>
          </cell>
          <cell r="AI5" t="str">
            <v>I </v>
          </cell>
          <cell r="AL5">
            <v>0.031252777777777775</v>
          </cell>
          <cell r="AM5" t="str">
            <v>I </v>
          </cell>
          <cell r="AN5">
            <v>0.004400925925925926</v>
          </cell>
          <cell r="AO5" t="str">
            <v>II</v>
          </cell>
          <cell r="AP5">
            <v>0.01585925925925926</v>
          </cell>
          <cell r="AQ5" t="str">
            <v>II</v>
          </cell>
        </row>
        <row r="6">
          <cell r="F6">
            <v>0.0004293981481481482</v>
          </cell>
          <cell r="G6" t="str">
            <v>II</v>
          </cell>
          <cell r="P6">
            <v>0.010302083333333335</v>
          </cell>
          <cell r="Q6" t="str">
            <v>III</v>
          </cell>
          <cell r="AH6">
            <v>0.007407523148148148</v>
          </cell>
          <cell r="AI6" t="str">
            <v>II</v>
          </cell>
          <cell r="AL6">
            <v>0.03333611111111111</v>
          </cell>
          <cell r="AM6" t="str">
            <v>II</v>
          </cell>
          <cell r="AN6">
            <v>0.004748148148148148</v>
          </cell>
          <cell r="AO6" t="str">
            <v>III</v>
          </cell>
          <cell r="AP6">
            <v>0.01713240740740741</v>
          </cell>
          <cell r="AQ6" t="str">
            <v>III</v>
          </cell>
        </row>
        <row r="7">
          <cell r="F7">
            <v>0.0004641203703703704</v>
          </cell>
          <cell r="G7" t="str">
            <v>III</v>
          </cell>
          <cell r="P7">
            <v>0.011112268518518516</v>
          </cell>
          <cell r="Q7" t="str">
            <v>I юн.</v>
          </cell>
          <cell r="AH7">
            <v>0.007986226851851852</v>
          </cell>
          <cell r="AI7" t="str">
            <v>III</v>
          </cell>
          <cell r="AL7">
            <v>0.03611388888888888</v>
          </cell>
          <cell r="AM7" t="str">
            <v>III</v>
          </cell>
          <cell r="AN7">
            <v>0.005211111111111111</v>
          </cell>
          <cell r="AO7" t="str">
            <v>I юн.</v>
          </cell>
          <cell r="AP7">
            <v>0.0191</v>
          </cell>
          <cell r="AQ7" t="str">
            <v>I юн.</v>
          </cell>
        </row>
        <row r="8">
          <cell r="F8">
            <v>0.0004988425925925926</v>
          </cell>
          <cell r="G8" t="str">
            <v>I юн.</v>
          </cell>
          <cell r="P8">
            <v>0.011806712962962962</v>
          </cell>
          <cell r="Q8" t="str">
            <v>II юн.</v>
          </cell>
          <cell r="AH8">
            <v>0.008680671296296296</v>
          </cell>
          <cell r="AI8" t="str">
            <v>I юн.</v>
          </cell>
          <cell r="AL8">
            <v>0.040280555555555556</v>
          </cell>
          <cell r="AM8" t="str">
            <v>I юн.</v>
          </cell>
          <cell r="AN8">
            <v>0.005558333333333334</v>
          </cell>
          <cell r="AO8" t="str">
            <v>б/р</v>
          </cell>
          <cell r="AP8">
            <v>0.020141666666666665</v>
          </cell>
          <cell r="AQ8" t="str">
            <v>II юн.</v>
          </cell>
        </row>
        <row r="9">
          <cell r="F9">
            <v>0.000545138888888889</v>
          </cell>
          <cell r="G9" t="str">
            <v>II юн.</v>
          </cell>
          <cell r="P9">
            <v>0.012501157407407405</v>
          </cell>
          <cell r="Q9" t="str">
            <v>III юн.</v>
          </cell>
          <cell r="AH9">
            <v>0.009375115740740741</v>
          </cell>
          <cell r="AI9" t="str">
            <v>II юн.</v>
          </cell>
          <cell r="AL9">
            <v>0.04444722222222222</v>
          </cell>
          <cell r="AM9" t="str">
            <v>б/р</v>
          </cell>
          <cell r="AN9">
            <v>0.047222337962963</v>
          </cell>
          <cell r="AO9" t="str">
            <v>б/р</v>
          </cell>
          <cell r="AP9">
            <v>0.021530555555555553</v>
          </cell>
          <cell r="AQ9" t="str">
            <v>III юн.</v>
          </cell>
        </row>
        <row r="10">
          <cell r="F10">
            <v>0.0006145833333333334</v>
          </cell>
          <cell r="G10" t="str">
            <v>III юн.</v>
          </cell>
          <cell r="P10">
            <v>0.013195601851851852</v>
          </cell>
          <cell r="Q10" t="str">
            <v>б/р</v>
          </cell>
          <cell r="AH10">
            <v>0.010069560185185185</v>
          </cell>
          <cell r="AI10" t="str">
            <v>III юн.</v>
          </cell>
          <cell r="AL10">
            <v>0.07222488425925927</v>
          </cell>
          <cell r="AM10" t="str">
            <v>б/р</v>
          </cell>
          <cell r="AN10">
            <v>0.0888890046296296</v>
          </cell>
          <cell r="AO10" t="str">
            <v>б/р</v>
          </cell>
          <cell r="AP10">
            <v>0.022919444444444444</v>
          </cell>
          <cell r="AQ10" t="str">
            <v>б/р</v>
          </cell>
        </row>
        <row r="11">
          <cell r="F11">
            <v>0.0006840277777777778</v>
          </cell>
          <cell r="G11" t="str">
            <v>б/р</v>
          </cell>
          <cell r="P11">
            <v>0.03472337962962963</v>
          </cell>
          <cell r="Q11" t="str">
            <v>б/р</v>
          </cell>
          <cell r="AH11">
            <v>0.01111122685185185</v>
          </cell>
          <cell r="AI11" t="str">
            <v>б/р</v>
          </cell>
          <cell r="AL11">
            <v>0.1625</v>
          </cell>
          <cell r="AM11" t="str">
            <v>б/р</v>
          </cell>
          <cell r="AN11">
            <v>0.130555671296296</v>
          </cell>
          <cell r="AO11" t="str">
            <v>б/р</v>
          </cell>
          <cell r="AP11">
            <v>0.1625</v>
          </cell>
          <cell r="AQ11" t="str">
            <v>б/р</v>
          </cell>
        </row>
        <row r="12">
          <cell r="F12">
            <v>0.04234953703703703</v>
          </cell>
          <cell r="G12" t="str">
            <v>б/р</v>
          </cell>
          <cell r="P12">
            <v>0.07984953703703704</v>
          </cell>
          <cell r="Q12" t="str">
            <v>б/р</v>
          </cell>
          <cell r="AH12">
            <v>0.07984953703703704</v>
          </cell>
          <cell r="AI12" t="str">
            <v>б/р</v>
          </cell>
          <cell r="AL12">
            <v>0.20484953703703704</v>
          </cell>
          <cell r="AM12" t="str">
            <v>б/р</v>
          </cell>
          <cell r="AN12">
            <v>0.172222337962963</v>
          </cell>
          <cell r="AO12" t="str">
            <v>б/р</v>
          </cell>
          <cell r="AP12">
            <v>0.20484953703703704</v>
          </cell>
          <cell r="AQ12" t="str">
            <v>б/р</v>
          </cell>
        </row>
      </sheetData>
      <sheetData sheetId="36">
        <row r="17">
          <cell r="B17">
            <v>0</v>
          </cell>
          <cell r="C17" t="str">
            <v>МСМК</v>
          </cell>
          <cell r="T17">
            <v>0</v>
          </cell>
          <cell r="U17" t="str">
            <v>МСМК</v>
          </cell>
          <cell r="V17">
            <v>0</v>
          </cell>
          <cell r="W17" t="str">
            <v>МСМК</v>
          </cell>
          <cell r="X17">
            <v>0</v>
          </cell>
          <cell r="Y17" t="str">
            <v>МСМК</v>
          </cell>
          <cell r="AT17">
            <v>0</v>
          </cell>
          <cell r="AU17" t="str">
            <v>МСМК</v>
          </cell>
        </row>
        <row r="18">
          <cell r="B18">
            <v>10.31</v>
          </cell>
          <cell r="C18" t="str">
            <v>МС</v>
          </cell>
          <cell r="D18">
            <v>0</v>
          </cell>
          <cell r="E18" t="str">
            <v>КМС</v>
          </cell>
          <cell r="H18">
            <v>0</v>
          </cell>
          <cell r="I18" t="str">
            <v>КМС</v>
          </cell>
          <cell r="T18">
            <v>0.005882407407407408</v>
          </cell>
          <cell r="U18" t="str">
            <v>МС</v>
          </cell>
          <cell r="V18">
            <v>0.057291782407407406</v>
          </cell>
          <cell r="W18" t="str">
            <v>МС</v>
          </cell>
          <cell r="X18">
            <v>0.16111122685185184</v>
          </cell>
          <cell r="Y18" t="str">
            <v>МС</v>
          </cell>
          <cell r="AR18">
            <v>0</v>
          </cell>
          <cell r="AS18" t="str">
            <v>КМС</v>
          </cell>
          <cell r="AT18">
            <v>0.0021216435185185184</v>
          </cell>
          <cell r="AU18" t="str">
            <v>МС</v>
          </cell>
        </row>
        <row r="19">
          <cell r="B19">
            <v>10.75</v>
          </cell>
          <cell r="C19" t="str">
            <v>КМС</v>
          </cell>
          <cell r="D19">
            <v>14.45</v>
          </cell>
          <cell r="E19" t="str">
            <v>I </v>
          </cell>
          <cell r="H19">
            <v>0.0006306712962962963</v>
          </cell>
          <cell r="I19" t="str">
            <v>I </v>
          </cell>
          <cell r="T19">
            <v>0.006137037037037038</v>
          </cell>
          <cell r="U19" t="str">
            <v>КМС</v>
          </cell>
          <cell r="V19">
            <v>0.06180567129629629</v>
          </cell>
          <cell r="W19" t="str">
            <v>КМС</v>
          </cell>
          <cell r="X19">
            <v>0.18055567129629632</v>
          </cell>
          <cell r="Y19" t="str">
            <v>КМС</v>
          </cell>
          <cell r="AR19">
            <v>0.00048622685185185184</v>
          </cell>
          <cell r="AS19" t="str">
            <v>I </v>
          </cell>
          <cell r="AT19">
            <v>0.002187615740740741</v>
          </cell>
          <cell r="AU19" t="str">
            <v>КМС</v>
          </cell>
        </row>
        <row r="20">
          <cell r="B20">
            <v>10.95</v>
          </cell>
          <cell r="C20" t="str">
            <v>I </v>
          </cell>
          <cell r="D20">
            <v>15.45</v>
          </cell>
          <cell r="E20" t="str">
            <v>II</v>
          </cell>
          <cell r="H20">
            <v>0.0006711805555555555</v>
          </cell>
          <cell r="I20" t="str">
            <v>II</v>
          </cell>
          <cell r="T20">
            <v>0.0065421296296296295</v>
          </cell>
          <cell r="U20" t="str">
            <v>I </v>
          </cell>
          <cell r="V20">
            <v>0.06597233796296297</v>
          </cell>
          <cell r="W20" t="str">
            <v>I </v>
          </cell>
          <cell r="X20">
            <v>0.1979167824074074</v>
          </cell>
          <cell r="Y20" t="str">
            <v>I </v>
          </cell>
          <cell r="AR20">
            <v>0.000509375</v>
          </cell>
          <cell r="AS20" t="str">
            <v>II</v>
          </cell>
          <cell r="AT20">
            <v>0.0022802083333333333</v>
          </cell>
          <cell r="AU20" t="str">
            <v>I </v>
          </cell>
        </row>
        <row r="21">
          <cell r="B21">
            <v>11.45</v>
          </cell>
          <cell r="C21" t="str">
            <v>II</v>
          </cell>
          <cell r="D21">
            <v>16.65</v>
          </cell>
          <cell r="E21" t="str">
            <v>III</v>
          </cell>
          <cell r="H21">
            <v>0.000729050925925926</v>
          </cell>
          <cell r="I21" t="str">
            <v>III</v>
          </cell>
          <cell r="T21">
            <v>0.006889351851851851</v>
          </cell>
          <cell r="U21" t="str">
            <v>II</v>
          </cell>
          <cell r="V21">
            <v>0.07013900462962963</v>
          </cell>
          <cell r="W21" t="str">
            <v>II</v>
          </cell>
          <cell r="X21">
            <v>0.21875011574074074</v>
          </cell>
          <cell r="Y21" t="str">
            <v>II</v>
          </cell>
          <cell r="AR21">
            <v>0.0005383101851851852</v>
          </cell>
          <cell r="AS21" t="str">
            <v>III</v>
          </cell>
          <cell r="AT21">
            <v>0.002395949074074074</v>
          </cell>
          <cell r="AU21" t="str">
            <v>II</v>
          </cell>
        </row>
        <row r="22">
          <cell r="B22">
            <v>12.05</v>
          </cell>
          <cell r="C22" t="str">
            <v>III</v>
          </cell>
          <cell r="D22">
            <v>17.95</v>
          </cell>
          <cell r="E22" t="str">
            <v>I юн.</v>
          </cell>
          <cell r="H22">
            <v>0.0007984953703703703</v>
          </cell>
          <cell r="I22" t="str">
            <v>I юн.</v>
          </cell>
          <cell r="T22">
            <v>0.0074101851851851855</v>
          </cell>
          <cell r="U22" t="str">
            <v>III</v>
          </cell>
          <cell r="V22">
            <v>0.07638900462962962</v>
          </cell>
          <cell r="W22" t="str">
            <v>III</v>
          </cell>
          <cell r="X22">
            <v>0.260416782407407</v>
          </cell>
          <cell r="Y22" t="str">
            <v>II</v>
          </cell>
          <cell r="AR22">
            <v>0.0005788194444444444</v>
          </cell>
          <cell r="AS22" t="str">
            <v>I юн.</v>
          </cell>
          <cell r="AT22">
            <v>0.002581134259259259</v>
          </cell>
          <cell r="AU22" t="str">
            <v>III</v>
          </cell>
        </row>
        <row r="23">
          <cell r="B23">
            <v>12.95</v>
          </cell>
          <cell r="C23" t="str">
            <v>I юн.</v>
          </cell>
          <cell r="D23">
            <v>19.25</v>
          </cell>
          <cell r="E23" t="str">
            <v>II юн.</v>
          </cell>
          <cell r="H23">
            <v>0.0008679398148148149</v>
          </cell>
          <cell r="I23" t="str">
            <v>б/р</v>
          </cell>
          <cell r="T23">
            <v>0.007988888888888889</v>
          </cell>
          <cell r="U23" t="str">
            <v>б/р</v>
          </cell>
          <cell r="V23">
            <v>0.08541678240740741</v>
          </cell>
          <cell r="W23" t="str">
            <v>б/р</v>
          </cell>
          <cell r="X23">
            <v>0.302083449074074</v>
          </cell>
          <cell r="Y23" t="str">
            <v>II</v>
          </cell>
          <cell r="AR23">
            <v>0.0006135416666666666</v>
          </cell>
          <cell r="AS23" t="str">
            <v>II юн.</v>
          </cell>
          <cell r="AT23">
            <v>0.0027663194444444445</v>
          </cell>
          <cell r="AU23" t="str">
            <v>I юн.</v>
          </cell>
        </row>
        <row r="24">
          <cell r="B24">
            <v>13.65</v>
          </cell>
          <cell r="C24" t="str">
            <v>II юн.</v>
          </cell>
          <cell r="D24">
            <v>20.45</v>
          </cell>
          <cell r="E24" t="str">
            <v>б/р</v>
          </cell>
          <cell r="H24">
            <v>0.0425346064814815</v>
          </cell>
          <cell r="I24" t="str">
            <v>б/р</v>
          </cell>
          <cell r="T24">
            <v>0.01319722222222222</v>
          </cell>
          <cell r="U24" t="str">
            <v>б/р</v>
          </cell>
          <cell r="V24">
            <v>0.127083449074074</v>
          </cell>
          <cell r="W24" t="str">
            <v>б/р</v>
          </cell>
          <cell r="X24">
            <v>0.343750115740741</v>
          </cell>
          <cell r="Y24" t="str">
            <v>II</v>
          </cell>
          <cell r="AR24">
            <v>0.0006482638888888889</v>
          </cell>
          <cell r="AS24" t="str">
            <v>III юн.</v>
          </cell>
          <cell r="AT24">
            <v>0.002997800925925926</v>
          </cell>
          <cell r="AU24" t="str">
            <v>II юн.</v>
          </cell>
        </row>
        <row r="25">
          <cell r="B25">
            <v>14.45</v>
          </cell>
          <cell r="C25" t="str">
            <v>III юн.</v>
          </cell>
          <cell r="D25">
            <v>25</v>
          </cell>
          <cell r="E25" t="str">
            <v>б/р</v>
          </cell>
          <cell r="H25">
            <v>0.0842012731481481</v>
          </cell>
          <cell r="I25" t="str">
            <v>б/р</v>
          </cell>
          <cell r="T25">
            <v>0.014238888888888888</v>
          </cell>
          <cell r="U25" t="str">
            <v>б/р</v>
          </cell>
          <cell r="V25">
            <v>0.168750115740741</v>
          </cell>
          <cell r="W25" t="str">
            <v>б/р</v>
          </cell>
          <cell r="X25">
            <v>0.385416782407407</v>
          </cell>
          <cell r="Y25" t="str">
            <v>II</v>
          </cell>
          <cell r="AR25">
            <v>0.0006945601851851852</v>
          </cell>
          <cell r="AS25" t="str">
            <v>б/р</v>
          </cell>
          <cell r="AT25">
            <v>0.003229282407407407</v>
          </cell>
          <cell r="AU25" t="str">
            <v>III юн.</v>
          </cell>
        </row>
        <row r="26">
          <cell r="B26">
            <v>15.45</v>
          </cell>
          <cell r="C26" t="str">
            <v>б/р</v>
          </cell>
          <cell r="D26">
            <v>26</v>
          </cell>
          <cell r="E26" t="str">
            <v>б/р</v>
          </cell>
          <cell r="H26">
            <v>0.125867939814815</v>
          </cell>
          <cell r="I26" t="str">
            <v>б/р</v>
          </cell>
          <cell r="T26">
            <v>0.02361111111111111</v>
          </cell>
          <cell r="U26" t="str">
            <v>б/р</v>
          </cell>
          <cell r="V26">
            <v>0.210416782407407</v>
          </cell>
          <cell r="W26" t="str">
            <v>б/р</v>
          </cell>
          <cell r="X26">
            <v>0.427083449074074</v>
          </cell>
          <cell r="Y26" t="str">
            <v>II</v>
          </cell>
          <cell r="AR26">
            <v>0.0008681712962962962</v>
          </cell>
          <cell r="AS26" t="str">
            <v>б/р</v>
          </cell>
          <cell r="AT26">
            <v>0.0034607638888888887</v>
          </cell>
          <cell r="AU26" t="str">
            <v>б/р</v>
          </cell>
        </row>
        <row r="27">
          <cell r="B27">
            <v>100</v>
          </cell>
          <cell r="C27" t="str">
            <v>б/р</v>
          </cell>
          <cell r="D27">
            <v>100</v>
          </cell>
          <cell r="E27" t="str">
            <v>б/р</v>
          </cell>
          <cell r="H27">
            <v>0.167534606481481</v>
          </cell>
          <cell r="I27" t="str">
            <v>б/р</v>
          </cell>
          <cell r="T27">
            <v>0.07984953703703704</v>
          </cell>
          <cell r="U27" t="str">
            <v>б/р</v>
          </cell>
          <cell r="V27">
            <v>0.252083449074074</v>
          </cell>
          <cell r="W27" t="str">
            <v>б/р</v>
          </cell>
          <cell r="X27">
            <v>0.468750115740741</v>
          </cell>
          <cell r="Y27" t="str">
            <v>II</v>
          </cell>
          <cell r="AR27">
            <v>0.07984953703703704</v>
          </cell>
          <cell r="AS27" t="str">
            <v>б/р</v>
          </cell>
          <cell r="AT27">
            <v>0.07984953703703704</v>
          </cell>
          <cell r="AU27" t="str">
            <v>б/р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Шест (2)"/>
      <sheetName val="Тройной  (2)"/>
      <sheetName val="Высота"/>
      <sheetName val="Шест"/>
      <sheetName val="Прыжки"/>
      <sheetName val="Длина"/>
      <sheetName val="Тройной "/>
      <sheetName val="Метания"/>
      <sheetName val="Ядро"/>
      <sheetName val="Молот"/>
      <sheetName val="Копьё"/>
      <sheetName val="Диск"/>
      <sheetName val="400_с_б"/>
      <sheetName val="400м"/>
      <sheetName val="200м"/>
      <sheetName val="110м_б"/>
      <sheetName val="100м"/>
      <sheetName val="800м"/>
      <sheetName val="1500м"/>
      <sheetName val="3000м"/>
      <sheetName val="5000м"/>
      <sheetName val="10000м"/>
      <sheetName val="3000_п"/>
      <sheetName val="2000_с_п"/>
      <sheetName val="3000_с_х"/>
      <sheetName val="20_с_х"/>
      <sheetName val="50_с_х"/>
      <sheetName val="10000_с_х"/>
      <sheetName val="Бега"/>
      <sheetName val="Бега (2)"/>
      <sheetName val="4х100м"/>
      <sheetName val="4х400м"/>
      <sheetName val="Очки"/>
      <sheetName val="Кл"/>
      <sheetName val="Кл2"/>
      <sheetName val="Кл3"/>
      <sheetName val="Лист2"/>
      <sheetName val="Лист1"/>
    </sheetNames>
    <sheetDataSet>
      <sheetData sheetId="35">
        <row r="2">
          <cell r="P2">
            <v>0</v>
          </cell>
          <cell r="Q2" t="str">
            <v>КМС</v>
          </cell>
          <cell r="AH2">
            <v>0</v>
          </cell>
          <cell r="AI2" t="str">
            <v>МСМК</v>
          </cell>
          <cell r="AL2">
            <v>0</v>
          </cell>
          <cell r="AM2" t="str">
            <v>МС</v>
          </cell>
          <cell r="AP2">
            <v>0</v>
          </cell>
          <cell r="AQ2" t="str">
            <v>МС</v>
          </cell>
        </row>
        <row r="3">
          <cell r="F3">
            <v>0</v>
          </cell>
          <cell r="G3" t="str">
            <v>КМС</v>
          </cell>
          <cell r="P3">
            <v>0.008854166666666666</v>
          </cell>
          <cell r="Q3" t="str">
            <v>КМС</v>
          </cell>
          <cell r="AH3">
            <v>0.006203819444444445</v>
          </cell>
          <cell r="AI3" t="str">
            <v>МС</v>
          </cell>
          <cell r="AL3">
            <v>0.014933217592592593</v>
          </cell>
          <cell r="AM3" t="str">
            <v>МС</v>
          </cell>
          <cell r="AN3">
            <v>0</v>
          </cell>
          <cell r="AO3" t="str">
            <v>КМС</v>
          </cell>
          <cell r="AP3">
            <v>0.01412314814814815</v>
          </cell>
          <cell r="AQ3" t="str">
            <v>КМС</v>
          </cell>
        </row>
        <row r="4">
          <cell r="F4">
            <v>0.0003991898148148149</v>
          </cell>
          <cell r="G4" t="str">
            <v>КМС</v>
          </cell>
          <cell r="P4">
            <v>0.008855324074074074</v>
          </cell>
          <cell r="Q4" t="str">
            <v>I </v>
          </cell>
          <cell r="AH4">
            <v>0.006446875</v>
          </cell>
          <cell r="AI4" t="str">
            <v>КМС</v>
          </cell>
          <cell r="AL4">
            <v>0.02882222222222222</v>
          </cell>
          <cell r="AM4" t="str">
            <v>КМС</v>
          </cell>
          <cell r="AN4">
            <v>0.004169444444444445</v>
          </cell>
          <cell r="AO4" t="str">
            <v>I </v>
          </cell>
          <cell r="AP4">
            <v>0.015049074074074074</v>
          </cell>
          <cell r="AQ4" t="str">
            <v>I </v>
          </cell>
        </row>
        <row r="5">
          <cell r="F5">
            <v>0.0004004629629629629</v>
          </cell>
          <cell r="G5" t="str">
            <v>I </v>
          </cell>
          <cell r="P5">
            <v>0.009491898148148147</v>
          </cell>
          <cell r="Q5" t="str">
            <v>II</v>
          </cell>
          <cell r="AH5">
            <v>0.006875115740740741</v>
          </cell>
          <cell r="AI5" t="str">
            <v>I </v>
          </cell>
          <cell r="AL5">
            <v>0.031252777777777775</v>
          </cell>
          <cell r="AM5" t="str">
            <v>I </v>
          </cell>
          <cell r="AN5">
            <v>0.004400925925925926</v>
          </cell>
          <cell r="AO5" t="str">
            <v>II</v>
          </cell>
          <cell r="AP5">
            <v>0.01585925925925926</v>
          </cell>
          <cell r="AQ5" t="str">
            <v>II</v>
          </cell>
        </row>
        <row r="6">
          <cell r="F6">
            <v>0.0004293981481481482</v>
          </cell>
          <cell r="G6" t="str">
            <v>II</v>
          </cell>
          <cell r="P6">
            <v>0.010302083333333335</v>
          </cell>
          <cell r="Q6" t="str">
            <v>III</v>
          </cell>
          <cell r="AH6">
            <v>0.007407523148148148</v>
          </cell>
          <cell r="AI6" t="str">
            <v>II</v>
          </cell>
          <cell r="AL6">
            <v>0.03333611111111111</v>
          </cell>
          <cell r="AM6" t="str">
            <v>II</v>
          </cell>
          <cell r="AN6">
            <v>0.004748148148148148</v>
          </cell>
          <cell r="AO6" t="str">
            <v>III</v>
          </cell>
          <cell r="AP6">
            <v>0.01713240740740741</v>
          </cell>
          <cell r="AQ6" t="str">
            <v>III</v>
          </cell>
        </row>
        <row r="7">
          <cell r="F7">
            <v>0.0004641203703703704</v>
          </cell>
          <cell r="G7" t="str">
            <v>III</v>
          </cell>
          <cell r="P7">
            <v>0.011112268518518516</v>
          </cell>
          <cell r="Q7" t="str">
            <v>I юн.</v>
          </cell>
          <cell r="AH7">
            <v>0.007986226851851852</v>
          </cell>
          <cell r="AI7" t="str">
            <v>III</v>
          </cell>
          <cell r="AL7">
            <v>0.03611388888888888</v>
          </cell>
          <cell r="AM7" t="str">
            <v>III</v>
          </cell>
          <cell r="AN7">
            <v>0.005211111111111111</v>
          </cell>
          <cell r="AO7" t="str">
            <v>I юн.</v>
          </cell>
          <cell r="AP7">
            <v>0.0191</v>
          </cell>
          <cell r="AQ7" t="str">
            <v>I юн.</v>
          </cell>
        </row>
        <row r="8">
          <cell r="F8">
            <v>0.0004988425925925926</v>
          </cell>
          <cell r="G8" t="str">
            <v>I юн.</v>
          </cell>
          <cell r="P8">
            <v>0.011806712962962962</v>
          </cell>
          <cell r="Q8" t="str">
            <v>II юн.</v>
          </cell>
          <cell r="AH8">
            <v>0.008680671296296296</v>
          </cell>
          <cell r="AI8" t="str">
            <v>I юн.</v>
          </cell>
          <cell r="AL8">
            <v>0.040280555555555556</v>
          </cell>
          <cell r="AM8" t="str">
            <v>I юн.</v>
          </cell>
          <cell r="AN8">
            <v>0.005558333333333334</v>
          </cell>
          <cell r="AO8" t="str">
            <v>б/р</v>
          </cell>
          <cell r="AP8">
            <v>0.020141666666666665</v>
          </cell>
          <cell r="AQ8" t="str">
            <v>II юн.</v>
          </cell>
        </row>
        <row r="9">
          <cell r="F9">
            <v>0.000545138888888889</v>
          </cell>
          <cell r="G9" t="str">
            <v>II юн.</v>
          </cell>
          <cell r="P9">
            <v>0.012501157407407405</v>
          </cell>
          <cell r="Q9" t="str">
            <v>III юн.</v>
          </cell>
          <cell r="AH9">
            <v>0.009375115740740741</v>
          </cell>
          <cell r="AI9" t="str">
            <v>II юн.</v>
          </cell>
          <cell r="AL9">
            <v>0.04444722222222222</v>
          </cell>
          <cell r="AM9" t="str">
            <v>б/р</v>
          </cell>
          <cell r="AN9">
            <v>0.047222337962963</v>
          </cell>
          <cell r="AO9" t="str">
            <v>б/р</v>
          </cell>
          <cell r="AP9">
            <v>0.021530555555555553</v>
          </cell>
          <cell r="AQ9" t="str">
            <v>III юн.</v>
          </cell>
        </row>
        <row r="10">
          <cell r="F10">
            <v>0.0006145833333333334</v>
          </cell>
          <cell r="G10" t="str">
            <v>III юн.</v>
          </cell>
          <cell r="P10">
            <v>0.013195601851851852</v>
          </cell>
          <cell r="Q10" t="str">
            <v>б/р</v>
          </cell>
          <cell r="AH10">
            <v>0.010069560185185185</v>
          </cell>
          <cell r="AI10" t="str">
            <v>III юн.</v>
          </cell>
          <cell r="AL10">
            <v>0.07222488425925927</v>
          </cell>
          <cell r="AM10" t="str">
            <v>б/р</v>
          </cell>
          <cell r="AN10">
            <v>0.0888890046296296</v>
          </cell>
          <cell r="AO10" t="str">
            <v>б/р</v>
          </cell>
          <cell r="AP10">
            <v>0.022919444444444444</v>
          </cell>
          <cell r="AQ10" t="str">
            <v>б/р</v>
          </cell>
        </row>
        <row r="11">
          <cell r="F11">
            <v>0.0006840277777777778</v>
          </cell>
          <cell r="G11" t="str">
            <v>б/р</v>
          </cell>
          <cell r="P11">
            <v>0.03472337962962963</v>
          </cell>
          <cell r="Q11" t="str">
            <v>б/р</v>
          </cell>
          <cell r="AH11">
            <v>0.01111122685185185</v>
          </cell>
          <cell r="AI11" t="str">
            <v>б/р</v>
          </cell>
          <cell r="AL11">
            <v>0.1625</v>
          </cell>
          <cell r="AM11" t="str">
            <v>б/р</v>
          </cell>
          <cell r="AN11">
            <v>0.130555671296296</v>
          </cell>
          <cell r="AO11" t="str">
            <v>б/р</v>
          </cell>
          <cell r="AP11">
            <v>0.1625</v>
          </cell>
          <cell r="AQ11" t="str">
            <v>б/р</v>
          </cell>
        </row>
        <row r="12">
          <cell r="F12">
            <v>0.04234953703703703</v>
          </cell>
          <cell r="G12" t="str">
            <v>б/р</v>
          </cell>
          <cell r="P12">
            <v>0.07984953703703704</v>
          </cell>
          <cell r="Q12" t="str">
            <v>б/р</v>
          </cell>
          <cell r="AH12">
            <v>0.07984953703703704</v>
          </cell>
          <cell r="AI12" t="str">
            <v>б/р</v>
          </cell>
          <cell r="AL12">
            <v>0.20484953703703704</v>
          </cell>
          <cell r="AM12" t="str">
            <v>б/р</v>
          </cell>
          <cell r="AN12">
            <v>0.172222337962963</v>
          </cell>
          <cell r="AO12" t="str">
            <v>б/р</v>
          </cell>
          <cell r="AP12">
            <v>0.20484953703703704</v>
          </cell>
          <cell r="AQ12" t="str">
            <v>б/р</v>
          </cell>
        </row>
      </sheetData>
      <sheetData sheetId="36">
        <row r="17">
          <cell r="B17">
            <v>0</v>
          </cell>
          <cell r="C17" t="str">
            <v>МСМК</v>
          </cell>
          <cell r="T17">
            <v>0</v>
          </cell>
          <cell r="U17" t="str">
            <v>МСМК</v>
          </cell>
          <cell r="V17">
            <v>0</v>
          </cell>
          <cell r="W17" t="str">
            <v>МСМК</v>
          </cell>
          <cell r="X17">
            <v>0</v>
          </cell>
          <cell r="Y17" t="str">
            <v>МСМК</v>
          </cell>
          <cell r="AT17">
            <v>0</v>
          </cell>
          <cell r="AU17" t="str">
            <v>МСМК</v>
          </cell>
        </row>
        <row r="18">
          <cell r="B18">
            <v>10.31</v>
          </cell>
          <cell r="C18" t="str">
            <v>МС</v>
          </cell>
          <cell r="D18">
            <v>0</v>
          </cell>
          <cell r="E18" t="str">
            <v>КМС</v>
          </cell>
          <cell r="H18">
            <v>0</v>
          </cell>
          <cell r="I18" t="str">
            <v>КМС</v>
          </cell>
          <cell r="T18">
            <v>0.005882407407407408</v>
          </cell>
          <cell r="U18" t="str">
            <v>МС</v>
          </cell>
          <cell r="V18">
            <v>0.057291782407407406</v>
          </cell>
          <cell r="W18" t="str">
            <v>МС</v>
          </cell>
          <cell r="X18">
            <v>0.16111122685185184</v>
          </cell>
          <cell r="Y18" t="str">
            <v>МС</v>
          </cell>
          <cell r="AR18">
            <v>0</v>
          </cell>
          <cell r="AS18" t="str">
            <v>КМС</v>
          </cell>
          <cell r="AT18">
            <v>0.0021216435185185184</v>
          </cell>
          <cell r="AU18" t="str">
            <v>МС</v>
          </cell>
        </row>
        <row r="19">
          <cell r="B19">
            <v>10.75</v>
          </cell>
          <cell r="C19" t="str">
            <v>КМС</v>
          </cell>
          <cell r="D19">
            <v>14.45</v>
          </cell>
          <cell r="E19" t="str">
            <v>I </v>
          </cell>
          <cell r="H19">
            <v>0.0006306712962962963</v>
          </cell>
          <cell r="I19" t="str">
            <v>I </v>
          </cell>
          <cell r="T19">
            <v>0.006137037037037038</v>
          </cell>
          <cell r="U19" t="str">
            <v>КМС</v>
          </cell>
          <cell r="V19">
            <v>0.06180567129629629</v>
          </cell>
          <cell r="W19" t="str">
            <v>КМС</v>
          </cell>
          <cell r="X19">
            <v>0.18055567129629632</v>
          </cell>
          <cell r="Y19" t="str">
            <v>КМС</v>
          </cell>
          <cell r="AR19">
            <v>0.00048622685185185184</v>
          </cell>
          <cell r="AS19" t="str">
            <v>I </v>
          </cell>
          <cell r="AT19">
            <v>0.002187615740740741</v>
          </cell>
          <cell r="AU19" t="str">
            <v>КМС</v>
          </cell>
        </row>
        <row r="20">
          <cell r="B20">
            <v>10.95</v>
          </cell>
          <cell r="C20" t="str">
            <v>I </v>
          </cell>
          <cell r="D20">
            <v>15.45</v>
          </cell>
          <cell r="E20" t="str">
            <v>II</v>
          </cell>
          <cell r="H20">
            <v>0.0006711805555555555</v>
          </cell>
          <cell r="I20" t="str">
            <v>II</v>
          </cell>
          <cell r="T20">
            <v>0.0065421296296296295</v>
          </cell>
          <cell r="U20" t="str">
            <v>I </v>
          </cell>
          <cell r="V20">
            <v>0.06597233796296297</v>
          </cell>
          <cell r="W20" t="str">
            <v>I </v>
          </cell>
          <cell r="X20">
            <v>0.1979167824074074</v>
          </cell>
          <cell r="Y20" t="str">
            <v>I </v>
          </cell>
          <cell r="AR20">
            <v>0.000509375</v>
          </cell>
          <cell r="AS20" t="str">
            <v>II</v>
          </cell>
          <cell r="AT20">
            <v>0.0022802083333333333</v>
          </cell>
          <cell r="AU20" t="str">
            <v>I </v>
          </cell>
        </row>
        <row r="21">
          <cell r="B21">
            <v>11.45</v>
          </cell>
          <cell r="C21" t="str">
            <v>II</v>
          </cell>
          <cell r="D21">
            <v>16.65</v>
          </cell>
          <cell r="E21" t="str">
            <v>III</v>
          </cell>
          <cell r="H21">
            <v>0.000729050925925926</v>
          </cell>
          <cell r="I21" t="str">
            <v>III</v>
          </cell>
          <cell r="T21">
            <v>0.006889351851851851</v>
          </cell>
          <cell r="U21" t="str">
            <v>II</v>
          </cell>
          <cell r="V21">
            <v>0.07013900462962963</v>
          </cell>
          <cell r="W21" t="str">
            <v>II</v>
          </cell>
          <cell r="X21">
            <v>0.21875011574074074</v>
          </cell>
          <cell r="Y21" t="str">
            <v>II</v>
          </cell>
          <cell r="AR21">
            <v>0.0005383101851851852</v>
          </cell>
          <cell r="AS21" t="str">
            <v>III</v>
          </cell>
          <cell r="AT21">
            <v>0.002395949074074074</v>
          </cell>
          <cell r="AU21" t="str">
            <v>II</v>
          </cell>
        </row>
        <row r="22">
          <cell r="B22">
            <v>12.05</v>
          </cell>
          <cell r="C22" t="str">
            <v>III</v>
          </cell>
          <cell r="D22">
            <v>17.95</v>
          </cell>
          <cell r="E22" t="str">
            <v>I юн.</v>
          </cell>
          <cell r="H22">
            <v>0.0007984953703703703</v>
          </cell>
          <cell r="I22" t="str">
            <v>I юн.</v>
          </cell>
          <cell r="T22">
            <v>0.0074101851851851855</v>
          </cell>
          <cell r="U22" t="str">
            <v>III</v>
          </cell>
          <cell r="V22">
            <v>0.07638900462962962</v>
          </cell>
          <cell r="W22" t="str">
            <v>III</v>
          </cell>
          <cell r="X22">
            <v>0.260416782407407</v>
          </cell>
          <cell r="Y22" t="str">
            <v>II</v>
          </cell>
          <cell r="AR22">
            <v>0.0005788194444444444</v>
          </cell>
          <cell r="AS22" t="str">
            <v>I юн.</v>
          </cell>
          <cell r="AT22">
            <v>0.002581134259259259</v>
          </cell>
          <cell r="AU22" t="str">
            <v>III</v>
          </cell>
        </row>
        <row r="23">
          <cell r="B23">
            <v>12.95</v>
          </cell>
          <cell r="C23" t="str">
            <v>I юн.</v>
          </cell>
          <cell r="D23">
            <v>19.25</v>
          </cell>
          <cell r="E23" t="str">
            <v>II юн.</v>
          </cell>
          <cell r="H23">
            <v>0.0008679398148148149</v>
          </cell>
          <cell r="I23" t="str">
            <v>б/р</v>
          </cell>
          <cell r="T23">
            <v>0.007988888888888889</v>
          </cell>
          <cell r="U23" t="str">
            <v>б/р</v>
          </cell>
          <cell r="V23">
            <v>0.08541678240740741</v>
          </cell>
          <cell r="W23" t="str">
            <v>б/р</v>
          </cell>
          <cell r="X23">
            <v>0.302083449074074</v>
          </cell>
          <cell r="Y23" t="str">
            <v>II</v>
          </cell>
          <cell r="AR23">
            <v>0.0006135416666666666</v>
          </cell>
          <cell r="AS23" t="str">
            <v>II юн.</v>
          </cell>
          <cell r="AT23">
            <v>0.0027663194444444445</v>
          </cell>
          <cell r="AU23" t="str">
            <v>I юн.</v>
          </cell>
        </row>
        <row r="24">
          <cell r="B24">
            <v>13.65</v>
          </cell>
          <cell r="C24" t="str">
            <v>II юн.</v>
          </cell>
          <cell r="D24">
            <v>20.45</v>
          </cell>
          <cell r="E24" t="str">
            <v>б/р</v>
          </cell>
          <cell r="H24">
            <v>0.0425346064814815</v>
          </cell>
          <cell r="I24" t="str">
            <v>б/р</v>
          </cell>
          <cell r="T24">
            <v>0.01319722222222222</v>
          </cell>
          <cell r="U24" t="str">
            <v>б/р</v>
          </cell>
          <cell r="V24">
            <v>0.127083449074074</v>
          </cell>
          <cell r="W24" t="str">
            <v>б/р</v>
          </cell>
          <cell r="X24">
            <v>0.343750115740741</v>
          </cell>
          <cell r="Y24" t="str">
            <v>II</v>
          </cell>
          <cell r="AR24">
            <v>0.0006482638888888889</v>
          </cell>
          <cell r="AS24" t="str">
            <v>III юн.</v>
          </cell>
          <cell r="AT24">
            <v>0.002997800925925926</v>
          </cell>
          <cell r="AU24" t="str">
            <v>II юн.</v>
          </cell>
        </row>
        <row r="25">
          <cell r="B25">
            <v>14.45</v>
          </cell>
          <cell r="C25" t="str">
            <v>III юн.</v>
          </cell>
          <cell r="D25">
            <v>25</v>
          </cell>
          <cell r="E25" t="str">
            <v>б/р</v>
          </cell>
          <cell r="H25">
            <v>0.0842012731481481</v>
          </cell>
          <cell r="I25" t="str">
            <v>б/р</v>
          </cell>
          <cell r="T25">
            <v>0.014238888888888888</v>
          </cell>
          <cell r="U25" t="str">
            <v>б/р</v>
          </cell>
          <cell r="V25">
            <v>0.168750115740741</v>
          </cell>
          <cell r="W25" t="str">
            <v>б/р</v>
          </cell>
          <cell r="X25">
            <v>0.385416782407407</v>
          </cell>
          <cell r="Y25" t="str">
            <v>II</v>
          </cell>
          <cell r="AR25">
            <v>0.0006945601851851852</v>
          </cell>
          <cell r="AS25" t="str">
            <v>б/р</v>
          </cell>
          <cell r="AT25">
            <v>0.003229282407407407</v>
          </cell>
          <cell r="AU25" t="str">
            <v>III юн.</v>
          </cell>
        </row>
        <row r="26">
          <cell r="B26">
            <v>15.45</v>
          </cell>
          <cell r="C26" t="str">
            <v>б/р</v>
          </cell>
          <cell r="D26">
            <v>26</v>
          </cell>
          <cell r="E26" t="str">
            <v>б/р</v>
          </cell>
          <cell r="H26">
            <v>0.125867939814815</v>
          </cell>
          <cell r="I26" t="str">
            <v>б/р</v>
          </cell>
          <cell r="T26">
            <v>0.02361111111111111</v>
          </cell>
          <cell r="U26" t="str">
            <v>б/р</v>
          </cell>
          <cell r="V26">
            <v>0.210416782407407</v>
          </cell>
          <cell r="W26" t="str">
            <v>б/р</v>
          </cell>
          <cell r="X26">
            <v>0.427083449074074</v>
          </cell>
          <cell r="Y26" t="str">
            <v>II</v>
          </cell>
          <cell r="AR26">
            <v>0.0008681712962962962</v>
          </cell>
          <cell r="AS26" t="str">
            <v>б/р</v>
          </cell>
          <cell r="AT26">
            <v>0.0034607638888888887</v>
          </cell>
          <cell r="AU26" t="str">
            <v>б/р</v>
          </cell>
        </row>
        <row r="27">
          <cell r="B27">
            <v>100</v>
          </cell>
          <cell r="C27" t="str">
            <v>б/р</v>
          </cell>
          <cell r="D27">
            <v>100</v>
          </cell>
          <cell r="E27" t="str">
            <v>б/р</v>
          </cell>
          <cell r="H27">
            <v>0.167534606481481</v>
          </cell>
          <cell r="I27" t="str">
            <v>б/р</v>
          </cell>
          <cell r="T27">
            <v>0.07984953703703704</v>
          </cell>
          <cell r="U27" t="str">
            <v>б/р</v>
          </cell>
          <cell r="V27">
            <v>0.252083449074074</v>
          </cell>
          <cell r="W27" t="str">
            <v>б/р</v>
          </cell>
          <cell r="X27">
            <v>0.468750115740741</v>
          </cell>
          <cell r="Y27" t="str">
            <v>II</v>
          </cell>
          <cell r="AR27">
            <v>0.07984953703703704</v>
          </cell>
          <cell r="AS27" t="str">
            <v>б/р</v>
          </cell>
          <cell r="AT27">
            <v>0.07984953703703704</v>
          </cell>
          <cell r="AU27" t="str">
            <v>б/р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4x100"/>
      <sheetName val="4x400"/>
      <sheetName val="Высота"/>
      <sheetName val="Шест"/>
      <sheetName val="Длина"/>
      <sheetName val="Тройной "/>
      <sheetName val="Ядро"/>
      <sheetName val="Молот"/>
      <sheetName val="Копьё"/>
      <sheetName val="Диск"/>
      <sheetName val="400_с_б"/>
      <sheetName val="400м"/>
      <sheetName val="200м"/>
      <sheetName val="100м_б"/>
      <sheetName val="100м"/>
      <sheetName val="800м"/>
      <sheetName val="1500м"/>
      <sheetName val="3000м"/>
      <sheetName val="5000м"/>
      <sheetName val="10000м"/>
      <sheetName val="2000_п"/>
      <sheetName val="3000_с_х"/>
      <sheetName val="20_с_х"/>
      <sheetName val="50_с_х"/>
      <sheetName val="5000_с_х"/>
      <sheetName val="Очки"/>
      <sheetName val="Кл"/>
      <sheetName val="Лист1"/>
      <sheetName val="Кл2"/>
      <sheetName val="Кл3"/>
      <sheetName val="Лист4"/>
    </sheetNames>
    <sheetDataSet>
      <sheetData sheetId="29">
        <row r="3">
          <cell r="AR3">
            <v>0</v>
          </cell>
          <cell r="AS3" t="str">
            <v>I </v>
          </cell>
        </row>
        <row r="4">
          <cell r="AR4">
            <v>0.0038223379629629627</v>
          </cell>
          <cell r="AS4" t="str">
            <v>II</v>
          </cell>
        </row>
        <row r="5">
          <cell r="AR5">
            <v>0.004343171296296296</v>
          </cell>
          <cell r="AS5" t="str">
            <v>III</v>
          </cell>
        </row>
        <row r="6">
          <cell r="AR6">
            <v>0.004690393518518518</v>
          </cell>
          <cell r="AS6" t="str">
            <v>I юн.</v>
          </cell>
        </row>
        <row r="7">
          <cell r="AR7">
            <v>0.004921875</v>
          </cell>
          <cell r="AS7" t="str">
            <v>II юн.</v>
          </cell>
        </row>
        <row r="8">
          <cell r="AR8">
            <v>0.0052112268518518514</v>
          </cell>
          <cell r="AS8" t="str">
            <v>б/р</v>
          </cell>
        </row>
        <row r="9">
          <cell r="AR9">
            <v>0.007721064814814815</v>
          </cell>
          <cell r="AS9" t="str">
            <v>б/р</v>
          </cell>
        </row>
        <row r="10">
          <cell r="AR10">
            <v>0.014710648148148148</v>
          </cell>
          <cell r="AS10" t="str">
            <v>б/р</v>
          </cell>
        </row>
        <row r="11">
          <cell r="AR11">
            <v>0.02228009259259259</v>
          </cell>
          <cell r="AS11" t="str">
            <v>б/р</v>
          </cell>
        </row>
        <row r="12">
          <cell r="AR12">
            <v>0.07984953703703704</v>
          </cell>
          <cell r="AS12" t="str">
            <v>б/р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4x100"/>
      <sheetName val="4x400"/>
      <sheetName val="Высота"/>
      <sheetName val="Шест"/>
      <sheetName val="Длина"/>
      <sheetName val="Тройной "/>
      <sheetName val="Ядро"/>
      <sheetName val="Молот"/>
      <sheetName val="Копьё"/>
      <sheetName val="Диск"/>
      <sheetName val="400_с_б"/>
      <sheetName val="400м"/>
      <sheetName val="200м"/>
      <sheetName val="100м_б"/>
      <sheetName val="100м"/>
      <sheetName val="800м"/>
      <sheetName val="1500м"/>
      <sheetName val="3000м"/>
      <sheetName val="5000м"/>
      <sheetName val="10000м"/>
      <sheetName val="2000_п"/>
      <sheetName val="3000_с_х"/>
      <sheetName val="20_с_х"/>
      <sheetName val="50_с_х"/>
      <sheetName val="5000_с_х"/>
      <sheetName val="Очки"/>
      <sheetName val="Кл"/>
      <sheetName val="Лист1"/>
      <sheetName val="Кл2"/>
      <sheetName val="Кл3"/>
      <sheetName val="Лист4"/>
    </sheetNames>
    <sheetDataSet>
      <sheetData sheetId="29">
        <row r="3">
          <cell r="AR3">
            <v>0</v>
          </cell>
          <cell r="AS3" t="str">
            <v>I </v>
          </cell>
        </row>
        <row r="4">
          <cell r="AR4">
            <v>0.0038223379629629627</v>
          </cell>
          <cell r="AS4" t="str">
            <v>II</v>
          </cell>
        </row>
        <row r="5">
          <cell r="AR5">
            <v>0.004343171296296296</v>
          </cell>
          <cell r="AS5" t="str">
            <v>III</v>
          </cell>
        </row>
        <row r="6">
          <cell r="AR6">
            <v>0.004690393518518518</v>
          </cell>
          <cell r="AS6" t="str">
            <v>I юн.</v>
          </cell>
        </row>
        <row r="7">
          <cell r="AR7">
            <v>0.004921875</v>
          </cell>
          <cell r="AS7" t="str">
            <v>II юн.</v>
          </cell>
        </row>
        <row r="8">
          <cell r="AR8">
            <v>0.0052112268518518514</v>
          </cell>
          <cell r="AS8" t="str">
            <v>б/р</v>
          </cell>
        </row>
        <row r="9">
          <cell r="AR9">
            <v>0.007721064814814815</v>
          </cell>
          <cell r="AS9" t="str">
            <v>б/р</v>
          </cell>
        </row>
        <row r="10">
          <cell r="AR10">
            <v>0.014710648148148148</v>
          </cell>
          <cell r="AS10" t="str">
            <v>б/р</v>
          </cell>
        </row>
        <row r="11">
          <cell r="AR11">
            <v>0.02228009259259259</v>
          </cell>
          <cell r="AS11" t="str">
            <v>б/р</v>
          </cell>
        </row>
        <row r="12">
          <cell r="AR12">
            <v>0.07984953703703704</v>
          </cell>
          <cell r="AS12" t="str">
            <v>б/р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бег"/>
      <sheetName val="прыжки"/>
      <sheetName val="высота1"/>
      <sheetName val="Старт"/>
      <sheetName val="100"/>
      <sheetName val="110с_б"/>
      <sheetName val="200"/>
      <sheetName val="400"/>
      <sheetName val="400_б"/>
      <sheetName val="800"/>
      <sheetName val="1500"/>
      <sheetName val="5000"/>
      <sheetName val="Лист2"/>
      <sheetName val="10000"/>
      <sheetName val="3000_п"/>
      <sheetName val="20000_х"/>
      <sheetName val="4x100"/>
      <sheetName val="4x400"/>
      <sheetName val="Высота"/>
      <sheetName val="Шест"/>
      <sheetName val="Длина"/>
      <sheetName val="Тройной"/>
      <sheetName val="Ядро"/>
      <sheetName val="Диск"/>
      <sheetName val="Копьё"/>
      <sheetName val="Молот"/>
    </sheetNames>
    <sheetDataSet>
      <sheetData sheetId="12">
        <row r="1">
          <cell r="Y1">
            <v>0</v>
          </cell>
          <cell r="Z1" t="str">
            <v>МС</v>
          </cell>
          <cell r="AA1">
            <v>0</v>
          </cell>
          <cell r="AB1" t="str">
            <v>МС</v>
          </cell>
        </row>
        <row r="2">
          <cell r="Y2">
            <v>0.0001388888888888889</v>
          </cell>
          <cell r="Z2" t="str">
            <v>МС</v>
          </cell>
          <cell r="AA2">
            <v>0.0006944444444444445</v>
          </cell>
          <cell r="AB2" t="str">
            <v>МС</v>
          </cell>
        </row>
        <row r="3">
          <cell r="Y3">
            <v>0.0005325231481481481</v>
          </cell>
          <cell r="Z3" t="str">
            <v>КМС</v>
          </cell>
          <cell r="AA3">
            <v>0.0025011574074074072</v>
          </cell>
          <cell r="AB3" t="str">
            <v>КМС</v>
          </cell>
        </row>
        <row r="4">
          <cell r="Y4">
            <v>0.0005584490740740742</v>
          </cell>
          <cell r="Z4" t="str">
            <v>I</v>
          </cell>
          <cell r="AA4">
            <v>0.002616898148148148</v>
          </cell>
          <cell r="AB4" t="str">
            <v>I</v>
          </cell>
        </row>
        <row r="5">
          <cell r="Y5">
            <v>0.0005908564814814815</v>
          </cell>
          <cell r="Z5" t="str">
            <v>II</v>
          </cell>
          <cell r="AA5">
            <v>0.002778935185185185</v>
          </cell>
          <cell r="AB5" t="str">
            <v>II</v>
          </cell>
        </row>
        <row r="6">
          <cell r="Y6">
            <v>0.0006278935185185185</v>
          </cell>
          <cell r="Z6" t="str">
            <v>1 юн.</v>
          </cell>
          <cell r="AA6">
            <v>0.0029641203703703704</v>
          </cell>
          <cell r="AB6" t="str">
            <v>1 юн.</v>
          </cell>
        </row>
        <row r="7">
          <cell r="Y7">
            <v>0.0006280092592592593</v>
          </cell>
          <cell r="Z7" t="str">
            <v>1 юн.</v>
          </cell>
          <cell r="AA7">
            <v>0.002965277777777777</v>
          </cell>
          <cell r="AB7" t="str">
            <v>1 юн.</v>
          </cell>
        </row>
        <row r="8">
          <cell r="Y8">
            <v>0.000708912037037037</v>
          </cell>
          <cell r="Z8" t="str">
            <v>юн.</v>
          </cell>
          <cell r="AA8">
            <v>0.0033807870370370367</v>
          </cell>
          <cell r="AB8" t="str">
            <v>юн.</v>
          </cell>
        </row>
        <row r="9">
          <cell r="Y9">
            <v>0.0007899305555555555</v>
          </cell>
          <cell r="Z9" t="str">
            <v>-</v>
          </cell>
          <cell r="AA9">
            <v>0.003797453703703704</v>
          </cell>
          <cell r="AB9" t="str">
            <v>-</v>
          </cell>
        </row>
        <row r="10">
          <cell r="Y10">
            <v>0.9756944444444445</v>
          </cell>
          <cell r="Z10" t="str">
            <v>-</v>
          </cell>
          <cell r="AA10">
            <v>0.9756944444444445</v>
          </cell>
          <cell r="AB10" t="str">
            <v>-</v>
          </cell>
        </row>
      </sheetData>
      <sheetData sheetId="20">
        <row r="8">
          <cell r="G8">
            <v>390</v>
          </cell>
          <cell r="K8">
            <v>500</v>
          </cell>
        </row>
        <row r="9">
          <cell r="G9">
            <v>389</v>
          </cell>
        </row>
        <row r="10">
          <cell r="G10">
            <v>449</v>
          </cell>
        </row>
        <row r="11">
          <cell r="G11">
            <v>450</v>
          </cell>
        </row>
        <row r="12">
          <cell r="G12">
            <v>700</v>
          </cell>
        </row>
        <row r="13">
          <cell r="G13">
            <v>670</v>
          </cell>
        </row>
        <row r="14">
          <cell r="G14">
            <v>669</v>
          </cell>
        </row>
        <row r="15">
          <cell r="G15">
            <v>630</v>
          </cell>
        </row>
        <row r="16">
          <cell r="G16">
            <v>629</v>
          </cell>
        </row>
        <row r="17">
          <cell r="G17">
            <v>600</v>
          </cell>
        </row>
        <row r="18">
          <cell r="G18">
            <v>599</v>
          </cell>
        </row>
        <row r="19">
          <cell r="G19">
            <v>560</v>
          </cell>
        </row>
        <row r="20">
          <cell r="G20">
            <v>559</v>
          </cell>
        </row>
        <row r="21">
          <cell r="G21">
            <v>520</v>
          </cell>
        </row>
        <row r="22">
          <cell r="G22">
            <v>519</v>
          </cell>
        </row>
        <row r="23">
          <cell r="G23">
            <v>480</v>
          </cell>
        </row>
        <row r="24">
          <cell r="G24">
            <v>479</v>
          </cell>
        </row>
      </sheetData>
      <sheetData sheetId="21">
        <row r="7">
          <cell r="G7">
            <v>9.49</v>
          </cell>
        </row>
        <row r="9">
          <cell r="G9">
            <v>9.5</v>
          </cell>
          <cell r="K9">
            <v>10</v>
          </cell>
        </row>
        <row r="10">
          <cell r="G10">
            <v>10.29</v>
          </cell>
          <cell r="K10">
            <v>15</v>
          </cell>
        </row>
        <row r="11">
          <cell r="G11">
            <v>10.3</v>
          </cell>
        </row>
        <row r="12">
          <cell r="G12">
            <v>15</v>
          </cell>
        </row>
        <row r="13">
          <cell r="G13">
            <v>14.4</v>
          </cell>
        </row>
        <row r="14">
          <cell r="G14">
            <v>14.39</v>
          </cell>
        </row>
        <row r="15">
          <cell r="G15">
            <v>13.5</v>
          </cell>
        </row>
        <row r="16">
          <cell r="G16">
            <v>13.49</v>
          </cell>
        </row>
        <row r="17">
          <cell r="G17">
            <v>12.9</v>
          </cell>
        </row>
        <row r="18">
          <cell r="G18">
            <v>12.89</v>
          </cell>
        </row>
        <row r="19">
          <cell r="G19">
            <v>12.3</v>
          </cell>
        </row>
        <row r="20">
          <cell r="G20">
            <v>12.29</v>
          </cell>
        </row>
        <row r="21">
          <cell r="G21">
            <v>12</v>
          </cell>
        </row>
        <row r="22">
          <cell r="G22">
            <v>11.6</v>
          </cell>
        </row>
        <row r="23">
          <cell r="G23">
            <v>11.59</v>
          </cell>
        </row>
        <row r="24">
          <cell r="G24">
            <v>11</v>
          </cell>
        </row>
        <row r="25">
          <cell r="G25">
            <v>10.99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бег"/>
      <sheetName val="прыжки"/>
      <sheetName val="высота1"/>
      <sheetName val="Старт"/>
      <sheetName val="100"/>
      <sheetName val="110с_б"/>
      <sheetName val="200"/>
      <sheetName val="400"/>
      <sheetName val="400_б"/>
      <sheetName val="800"/>
      <sheetName val="1500"/>
      <sheetName val="5000"/>
      <sheetName val="Лист2"/>
      <sheetName val="10000"/>
      <sheetName val="3000_п"/>
      <sheetName val="20000_х"/>
      <sheetName val="4x100"/>
      <sheetName val="4x400"/>
      <sheetName val="Высота"/>
      <sheetName val="Шест"/>
      <sheetName val="Длина"/>
      <sheetName val="Тройной"/>
      <sheetName val="Ядро"/>
      <sheetName val="Диск"/>
      <sheetName val="Копьё"/>
      <sheetName val="Молот"/>
    </sheetNames>
    <sheetDataSet>
      <sheetData sheetId="12">
        <row r="1">
          <cell r="Y1">
            <v>0</v>
          </cell>
          <cell r="Z1" t="str">
            <v>МС</v>
          </cell>
          <cell r="AA1">
            <v>0</v>
          </cell>
          <cell r="AB1" t="str">
            <v>МС</v>
          </cell>
        </row>
        <row r="2">
          <cell r="Y2">
            <v>0.0001388888888888889</v>
          </cell>
          <cell r="Z2" t="str">
            <v>МС</v>
          </cell>
          <cell r="AA2">
            <v>0.0006944444444444445</v>
          </cell>
          <cell r="AB2" t="str">
            <v>МС</v>
          </cell>
        </row>
        <row r="3">
          <cell r="Y3">
            <v>0.0005325231481481481</v>
          </cell>
          <cell r="Z3" t="str">
            <v>КМС</v>
          </cell>
          <cell r="AA3">
            <v>0.0025011574074074072</v>
          </cell>
          <cell r="AB3" t="str">
            <v>КМС</v>
          </cell>
        </row>
        <row r="4">
          <cell r="Y4">
            <v>0.0005584490740740742</v>
          </cell>
          <cell r="Z4" t="str">
            <v>I</v>
          </cell>
          <cell r="AA4">
            <v>0.002616898148148148</v>
          </cell>
          <cell r="AB4" t="str">
            <v>I</v>
          </cell>
        </row>
        <row r="5">
          <cell r="Y5">
            <v>0.0005908564814814815</v>
          </cell>
          <cell r="Z5" t="str">
            <v>II</v>
          </cell>
          <cell r="AA5">
            <v>0.002778935185185185</v>
          </cell>
          <cell r="AB5" t="str">
            <v>II</v>
          </cell>
        </row>
        <row r="6">
          <cell r="Y6">
            <v>0.0006278935185185185</v>
          </cell>
          <cell r="Z6" t="str">
            <v>1 юн.</v>
          </cell>
          <cell r="AA6">
            <v>0.0029641203703703704</v>
          </cell>
          <cell r="AB6" t="str">
            <v>1 юн.</v>
          </cell>
        </row>
        <row r="7">
          <cell r="Y7">
            <v>0.0006280092592592593</v>
          </cell>
          <cell r="Z7" t="str">
            <v>1 юн.</v>
          </cell>
          <cell r="AA7">
            <v>0.002965277777777777</v>
          </cell>
          <cell r="AB7" t="str">
            <v>1 юн.</v>
          </cell>
        </row>
        <row r="8">
          <cell r="Y8">
            <v>0.000708912037037037</v>
          </cell>
          <cell r="Z8" t="str">
            <v>юн.</v>
          </cell>
          <cell r="AA8">
            <v>0.0033807870370370367</v>
          </cell>
          <cell r="AB8" t="str">
            <v>юн.</v>
          </cell>
        </row>
        <row r="9">
          <cell r="Y9">
            <v>0.0007899305555555555</v>
          </cell>
          <cell r="Z9" t="str">
            <v>-</v>
          </cell>
          <cell r="AA9">
            <v>0.003797453703703704</v>
          </cell>
          <cell r="AB9" t="str">
            <v>-</v>
          </cell>
        </row>
        <row r="10">
          <cell r="Y10">
            <v>0.9756944444444445</v>
          </cell>
          <cell r="Z10" t="str">
            <v>-</v>
          </cell>
          <cell r="AA10">
            <v>0.9756944444444445</v>
          </cell>
          <cell r="AB10" t="str">
            <v>-</v>
          </cell>
        </row>
      </sheetData>
      <sheetData sheetId="20">
        <row r="8">
          <cell r="G8">
            <v>390</v>
          </cell>
          <cell r="K8">
            <v>500</v>
          </cell>
        </row>
        <row r="9">
          <cell r="G9">
            <v>389</v>
          </cell>
        </row>
        <row r="10">
          <cell r="G10">
            <v>449</v>
          </cell>
        </row>
        <row r="11">
          <cell r="G11">
            <v>450</v>
          </cell>
        </row>
        <row r="12">
          <cell r="G12">
            <v>700</v>
          </cell>
        </row>
        <row r="13">
          <cell r="G13">
            <v>670</v>
          </cell>
        </row>
        <row r="14">
          <cell r="G14">
            <v>669</v>
          </cell>
        </row>
        <row r="15">
          <cell r="G15">
            <v>630</v>
          </cell>
        </row>
        <row r="16">
          <cell r="G16">
            <v>629</v>
          </cell>
        </row>
        <row r="17">
          <cell r="G17">
            <v>600</v>
          </cell>
        </row>
        <row r="18">
          <cell r="G18">
            <v>599</v>
          </cell>
        </row>
        <row r="19">
          <cell r="G19">
            <v>560</v>
          </cell>
        </row>
        <row r="20">
          <cell r="G20">
            <v>559</v>
          </cell>
        </row>
        <row r="21">
          <cell r="G21">
            <v>520</v>
          </cell>
        </row>
        <row r="22">
          <cell r="G22">
            <v>519</v>
          </cell>
        </row>
        <row r="23">
          <cell r="G23">
            <v>480</v>
          </cell>
        </row>
        <row r="24">
          <cell r="G24">
            <v>479</v>
          </cell>
        </row>
      </sheetData>
      <sheetData sheetId="21">
        <row r="7">
          <cell r="G7">
            <v>9.49</v>
          </cell>
        </row>
        <row r="9">
          <cell r="G9">
            <v>9.5</v>
          </cell>
          <cell r="K9">
            <v>10</v>
          </cell>
        </row>
        <row r="10">
          <cell r="G10">
            <v>10.29</v>
          </cell>
          <cell r="K10">
            <v>15</v>
          </cell>
        </row>
        <row r="11">
          <cell r="G11">
            <v>10.3</v>
          </cell>
        </row>
        <row r="12">
          <cell r="G12">
            <v>15</v>
          </cell>
        </row>
        <row r="13">
          <cell r="G13">
            <v>14.4</v>
          </cell>
        </row>
        <row r="14">
          <cell r="G14">
            <v>14.39</v>
          </cell>
        </row>
        <row r="15">
          <cell r="G15">
            <v>13.5</v>
          </cell>
        </row>
        <row r="16">
          <cell r="G16">
            <v>13.49</v>
          </cell>
        </row>
        <row r="17">
          <cell r="G17">
            <v>12.9</v>
          </cell>
        </row>
        <row r="18">
          <cell r="G18">
            <v>12.89</v>
          </cell>
        </row>
        <row r="19">
          <cell r="G19">
            <v>12.3</v>
          </cell>
        </row>
        <row r="20">
          <cell r="G20">
            <v>12.29</v>
          </cell>
        </row>
        <row r="21">
          <cell r="G21">
            <v>12</v>
          </cell>
        </row>
        <row r="22">
          <cell r="G22">
            <v>11.6</v>
          </cell>
        </row>
        <row r="23">
          <cell r="G23">
            <v>11.59</v>
          </cell>
        </row>
        <row r="24">
          <cell r="G24">
            <v>11</v>
          </cell>
        </row>
        <row r="25">
          <cell r="G25">
            <v>10.99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юноши "/>
      <sheetName val="девушки"/>
      <sheetName val="Юноши 4х_борье"/>
      <sheetName val="Девушки 4х_борье"/>
      <sheetName val="Место_М_4"/>
      <sheetName val="Место_Д_4х"/>
      <sheetName val="Табл"/>
      <sheetName val="Порядок"/>
      <sheetName val="4_борье_обл"/>
    </sheetNames>
    <sheetDataSet>
      <sheetData sheetId="6">
        <row r="2">
          <cell r="E2">
            <v>0</v>
          </cell>
          <cell r="F2">
            <v>0</v>
          </cell>
          <cell r="G2">
            <v>0</v>
          </cell>
          <cell r="H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</row>
        <row r="3">
          <cell r="A3">
            <v>0</v>
          </cell>
          <cell r="B3">
            <v>150</v>
          </cell>
          <cell r="C3">
            <v>0</v>
          </cell>
          <cell r="D3">
            <v>150</v>
          </cell>
          <cell r="E3">
            <v>15</v>
          </cell>
          <cell r="F3">
            <v>1</v>
          </cell>
          <cell r="G3">
            <v>310</v>
          </cell>
          <cell r="H3">
            <v>1</v>
          </cell>
          <cell r="J3">
            <v>0</v>
          </cell>
          <cell r="K3">
            <v>150</v>
          </cell>
          <cell r="L3">
            <v>0</v>
          </cell>
          <cell r="M3">
            <v>150</v>
          </cell>
          <cell r="N3">
            <v>24</v>
          </cell>
          <cell r="O3">
            <v>1</v>
          </cell>
          <cell r="P3">
            <v>320</v>
          </cell>
          <cell r="Q3">
            <v>1</v>
          </cell>
        </row>
        <row r="4">
          <cell r="A4">
            <v>7.51</v>
          </cell>
          <cell r="B4">
            <v>141</v>
          </cell>
          <cell r="C4">
            <v>0.000892361111111111</v>
          </cell>
          <cell r="D4">
            <v>149</v>
          </cell>
          <cell r="E4">
            <v>16</v>
          </cell>
          <cell r="F4">
            <v>2</v>
          </cell>
          <cell r="G4">
            <v>315</v>
          </cell>
          <cell r="H4">
            <v>2</v>
          </cell>
          <cell r="J4">
            <v>6.81</v>
          </cell>
          <cell r="K4">
            <v>137</v>
          </cell>
          <cell r="L4">
            <v>0.0013263888888888887</v>
          </cell>
          <cell r="M4">
            <v>147</v>
          </cell>
          <cell r="N4">
            <v>25</v>
          </cell>
          <cell r="O4">
            <v>2</v>
          </cell>
          <cell r="P4">
            <v>330</v>
          </cell>
          <cell r="Q4">
            <v>2</v>
          </cell>
        </row>
        <row r="5">
          <cell r="A5">
            <v>7.609999999999999</v>
          </cell>
          <cell r="B5">
            <v>133</v>
          </cell>
          <cell r="C5">
            <v>0.0008946759259259258</v>
          </cell>
          <cell r="D5">
            <v>148</v>
          </cell>
          <cell r="E5">
            <v>17</v>
          </cell>
          <cell r="F5">
            <v>3</v>
          </cell>
          <cell r="G5">
            <v>320</v>
          </cell>
          <cell r="H5">
            <v>3</v>
          </cell>
          <cell r="J5">
            <v>6.91</v>
          </cell>
          <cell r="K5">
            <v>124</v>
          </cell>
          <cell r="L5">
            <v>0.0013321759259259259</v>
          </cell>
          <cell r="M5">
            <v>144</v>
          </cell>
          <cell r="N5">
            <v>26</v>
          </cell>
          <cell r="O5">
            <v>3</v>
          </cell>
          <cell r="P5">
            <v>340</v>
          </cell>
          <cell r="Q5">
            <v>3</v>
          </cell>
        </row>
        <row r="6">
          <cell r="A6">
            <v>7.71</v>
          </cell>
          <cell r="B6">
            <v>125</v>
          </cell>
          <cell r="C6">
            <v>0.0008969907407407404</v>
          </cell>
          <cell r="D6">
            <v>147</v>
          </cell>
          <cell r="E6">
            <v>18</v>
          </cell>
          <cell r="F6">
            <v>4</v>
          </cell>
          <cell r="G6">
            <v>325</v>
          </cell>
          <cell r="H6">
            <v>4</v>
          </cell>
          <cell r="J6">
            <v>7.01</v>
          </cell>
          <cell r="K6">
            <v>111</v>
          </cell>
          <cell r="L6">
            <v>0.0013379629629629629</v>
          </cell>
          <cell r="M6">
            <v>141</v>
          </cell>
          <cell r="N6">
            <v>27</v>
          </cell>
          <cell r="O6">
            <v>4</v>
          </cell>
          <cell r="P6">
            <v>350</v>
          </cell>
          <cell r="Q6">
            <v>4</v>
          </cell>
        </row>
        <row r="7">
          <cell r="A7">
            <v>7.81</v>
          </cell>
          <cell r="B7">
            <v>121</v>
          </cell>
          <cell r="C7">
            <v>0.0008993055555555554</v>
          </cell>
          <cell r="D7">
            <v>146</v>
          </cell>
          <cell r="E7">
            <v>19</v>
          </cell>
          <cell r="F7">
            <v>5</v>
          </cell>
          <cell r="G7">
            <v>330</v>
          </cell>
          <cell r="H7">
            <v>5</v>
          </cell>
          <cell r="J7">
            <v>7.109999999999999</v>
          </cell>
          <cell r="K7">
            <v>100</v>
          </cell>
          <cell r="L7">
            <v>0.00134375</v>
          </cell>
          <cell r="M7">
            <v>139</v>
          </cell>
          <cell r="N7">
            <v>28</v>
          </cell>
          <cell r="O7">
            <v>5</v>
          </cell>
          <cell r="P7">
            <v>360</v>
          </cell>
          <cell r="Q7">
            <v>5</v>
          </cell>
        </row>
        <row r="8">
          <cell r="A8">
            <v>7.91</v>
          </cell>
          <cell r="B8">
            <v>116</v>
          </cell>
          <cell r="C8">
            <v>0.0009016203703703704</v>
          </cell>
          <cell r="D8">
            <v>145</v>
          </cell>
          <cell r="E8">
            <v>20</v>
          </cell>
          <cell r="F8">
            <v>6</v>
          </cell>
          <cell r="G8">
            <v>334</v>
          </cell>
          <cell r="H8">
            <v>6</v>
          </cell>
          <cell r="J8">
            <v>7.21</v>
          </cell>
          <cell r="K8">
            <v>95</v>
          </cell>
          <cell r="L8">
            <v>0.0013495370370370371</v>
          </cell>
          <cell r="M8">
            <v>137</v>
          </cell>
          <cell r="N8">
            <v>29</v>
          </cell>
          <cell r="O8">
            <v>6</v>
          </cell>
          <cell r="P8">
            <v>370</v>
          </cell>
          <cell r="Q8">
            <v>6</v>
          </cell>
        </row>
        <row r="9">
          <cell r="A9">
            <v>8.01</v>
          </cell>
          <cell r="B9">
            <v>107</v>
          </cell>
          <cell r="C9">
            <v>0.0009039351851851854</v>
          </cell>
          <cell r="D9">
            <v>144</v>
          </cell>
          <cell r="E9">
            <v>21</v>
          </cell>
          <cell r="F9">
            <v>7</v>
          </cell>
          <cell r="G9">
            <v>338</v>
          </cell>
          <cell r="H9">
            <v>7</v>
          </cell>
          <cell r="J9">
            <v>7.31</v>
          </cell>
          <cell r="K9">
            <v>90</v>
          </cell>
          <cell r="L9">
            <v>0.0013553240740740741</v>
          </cell>
          <cell r="M9">
            <v>135</v>
          </cell>
          <cell r="N9">
            <v>30</v>
          </cell>
          <cell r="O9">
            <v>7</v>
          </cell>
          <cell r="P9">
            <v>380</v>
          </cell>
          <cell r="Q9">
            <v>7</v>
          </cell>
        </row>
        <row r="10">
          <cell r="A10">
            <v>8.11</v>
          </cell>
          <cell r="B10">
            <v>100</v>
          </cell>
          <cell r="C10">
            <v>0.0009062499999999994</v>
          </cell>
          <cell r="D10">
            <v>143</v>
          </cell>
          <cell r="E10">
            <v>22</v>
          </cell>
          <cell r="F10">
            <v>8</v>
          </cell>
          <cell r="G10">
            <v>342</v>
          </cell>
          <cell r="H10">
            <v>8</v>
          </cell>
          <cell r="J10">
            <v>7.41</v>
          </cell>
          <cell r="K10">
            <v>85</v>
          </cell>
          <cell r="L10">
            <v>0.0013611111111111111</v>
          </cell>
          <cell r="M10">
            <v>133</v>
          </cell>
          <cell r="N10">
            <v>31</v>
          </cell>
          <cell r="O10">
            <v>8</v>
          </cell>
          <cell r="P10">
            <v>385</v>
          </cell>
          <cell r="Q10">
            <v>8</v>
          </cell>
        </row>
        <row r="11">
          <cell r="A11">
            <v>8.209999999999999</v>
          </cell>
          <cell r="B11">
            <v>96</v>
          </cell>
          <cell r="C11">
            <v>0.0009085648148148144</v>
          </cell>
          <cell r="D11">
            <v>142</v>
          </cell>
          <cell r="E11">
            <v>23</v>
          </cell>
          <cell r="F11">
            <v>9</v>
          </cell>
          <cell r="G11">
            <v>346</v>
          </cell>
          <cell r="H11">
            <v>9</v>
          </cell>
          <cell r="J11">
            <v>7.51</v>
          </cell>
          <cell r="K11">
            <v>80</v>
          </cell>
          <cell r="L11">
            <v>0.0013668981481481483</v>
          </cell>
          <cell r="M11">
            <v>131</v>
          </cell>
          <cell r="N11">
            <v>32</v>
          </cell>
          <cell r="O11">
            <v>9</v>
          </cell>
          <cell r="P11">
            <v>390</v>
          </cell>
          <cell r="Q11">
            <v>9</v>
          </cell>
        </row>
        <row r="12">
          <cell r="A12">
            <v>8.31</v>
          </cell>
          <cell r="B12">
            <v>92</v>
          </cell>
          <cell r="C12">
            <v>0.0009108796296296294</v>
          </cell>
          <cell r="D12">
            <v>141</v>
          </cell>
          <cell r="E12">
            <v>24</v>
          </cell>
          <cell r="F12">
            <v>10</v>
          </cell>
          <cell r="G12">
            <v>350</v>
          </cell>
          <cell r="H12">
            <v>10</v>
          </cell>
          <cell r="J12">
            <v>7.609999999999999</v>
          </cell>
          <cell r="K12">
            <v>70</v>
          </cell>
          <cell r="L12">
            <v>0.0013726851851851875</v>
          </cell>
          <cell r="M12">
            <v>129</v>
          </cell>
          <cell r="N12">
            <v>33</v>
          </cell>
          <cell r="O12">
            <v>10</v>
          </cell>
          <cell r="P12">
            <v>395</v>
          </cell>
          <cell r="Q12">
            <v>10</v>
          </cell>
        </row>
        <row r="13">
          <cell r="A13">
            <v>8.41</v>
          </cell>
          <cell r="B13">
            <v>89</v>
          </cell>
          <cell r="C13">
            <v>0.0009131944444444444</v>
          </cell>
          <cell r="D13">
            <v>140</v>
          </cell>
          <cell r="E13">
            <v>25</v>
          </cell>
          <cell r="F13">
            <v>11</v>
          </cell>
          <cell r="G13">
            <v>354</v>
          </cell>
          <cell r="H13">
            <v>11</v>
          </cell>
          <cell r="J13">
            <v>7.71</v>
          </cell>
          <cell r="K13">
            <v>60</v>
          </cell>
          <cell r="L13">
            <v>0.0013784722222222174</v>
          </cell>
          <cell r="M13">
            <v>127</v>
          </cell>
          <cell r="N13">
            <v>33.9</v>
          </cell>
          <cell r="O13">
            <v>11</v>
          </cell>
          <cell r="P13">
            <v>400</v>
          </cell>
          <cell r="Q13">
            <v>11</v>
          </cell>
        </row>
        <row r="14">
          <cell r="A14">
            <v>8.51</v>
          </cell>
          <cell r="B14">
            <v>74</v>
          </cell>
          <cell r="C14">
            <v>0.0009155092592592594</v>
          </cell>
          <cell r="D14">
            <v>139</v>
          </cell>
          <cell r="E14">
            <v>25.6</v>
          </cell>
          <cell r="F14">
            <v>12</v>
          </cell>
          <cell r="G14">
            <v>358</v>
          </cell>
          <cell r="H14">
            <v>12</v>
          </cell>
          <cell r="J14">
            <v>7.81</v>
          </cell>
          <cell r="K14">
            <v>53</v>
          </cell>
          <cell r="L14">
            <v>0.0013842592592592574</v>
          </cell>
          <cell r="M14">
            <v>125</v>
          </cell>
          <cell r="N14">
            <v>34.8</v>
          </cell>
          <cell r="O14">
            <v>12</v>
          </cell>
          <cell r="P14">
            <v>405</v>
          </cell>
          <cell r="Q14">
            <v>12</v>
          </cell>
        </row>
        <row r="15">
          <cell r="A15">
            <v>8.51</v>
          </cell>
          <cell r="B15">
            <v>86</v>
          </cell>
          <cell r="C15">
            <v>0.0009212962962962963</v>
          </cell>
          <cell r="D15">
            <v>138</v>
          </cell>
          <cell r="E15">
            <v>26.2</v>
          </cell>
          <cell r="F15">
            <v>13</v>
          </cell>
          <cell r="G15">
            <v>362</v>
          </cell>
          <cell r="H15">
            <v>13</v>
          </cell>
          <cell r="J15">
            <v>7.91</v>
          </cell>
          <cell r="K15">
            <v>47</v>
          </cell>
          <cell r="L15">
            <v>0.0013900462962962974</v>
          </cell>
          <cell r="M15">
            <v>123</v>
          </cell>
          <cell r="N15">
            <v>35.6</v>
          </cell>
          <cell r="O15">
            <v>13</v>
          </cell>
          <cell r="P15">
            <v>410</v>
          </cell>
          <cell r="Q15">
            <v>13</v>
          </cell>
        </row>
        <row r="16">
          <cell r="A16">
            <v>8.61</v>
          </cell>
          <cell r="B16">
            <v>83</v>
          </cell>
          <cell r="C16">
            <v>0.0009224537037037038</v>
          </cell>
          <cell r="D16">
            <v>137</v>
          </cell>
          <cell r="E16">
            <v>26.8</v>
          </cell>
          <cell r="F16">
            <v>14</v>
          </cell>
          <cell r="G16">
            <v>366</v>
          </cell>
          <cell r="H16">
            <v>14</v>
          </cell>
          <cell r="J16">
            <v>8.01</v>
          </cell>
          <cell r="K16">
            <v>40</v>
          </cell>
          <cell r="L16">
            <v>0.0013958333333333375</v>
          </cell>
          <cell r="M16">
            <v>122</v>
          </cell>
          <cell r="N16">
            <v>36.4</v>
          </cell>
          <cell r="O16">
            <v>14</v>
          </cell>
          <cell r="P16">
            <v>415</v>
          </cell>
          <cell r="Q16">
            <v>14</v>
          </cell>
        </row>
        <row r="17">
          <cell r="A17">
            <v>8.709999999999999</v>
          </cell>
          <cell r="B17">
            <v>80</v>
          </cell>
          <cell r="C17">
            <v>0.0009259259259259259</v>
          </cell>
          <cell r="D17">
            <v>136</v>
          </cell>
          <cell r="E17">
            <v>27.2</v>
          </cell>
          <cell r="F17">
            <v>15</v>
          </cell>
          <cell r="G17">
            <v>370</v>
          </cell>
          <cell r="H17">
            <v>15</v>
          </cell>
          <cell r="J17">
            <v>8.11</v>
          </cell>
          <cell r="K17">
            <v>35</v>
          </cell>
          <cell r="L17">
            <v>0.0014016203703703775</v>
          </cell>
          <cell r="M17">
            <v>121</v>
          </cell>
          <cell r="N17">
            <v>37.1</v>
          </cell>
          <cell r="O17">
            <v>15</v>
          </cell>
          <cell r="P17">
            <v>420</v>
          </cell>
          <cell r="Q17">
            <v>15</v>
          </cell>
        </row>
        <row r="18">
          <cell r="A18">
            <v>8.81</v>
          </cell>
          <cell r="B18">
            <v>67</v>
          </cell>
          <cell r="C18">
            <v>0.0009293981481481482</v>
          </cell>
          <cell r="D18">
            <v>135</v>
          </cell>
          <cell r="E18">
            <v>27.8</v>
          </cell>
          <cell r="F18">
            <v>16</v>
          </cell>
          <cell r="G18">
            <v>374</v>
          </cell>
          <cell r="H18">
            <v>16</v>
          </cell>
          <cell r="J18">
            <v>8.209999999999999</v>
          </cell>
          <cell r="K18">
            <v>30</v>
          </cell>
          <cell r="L18">
            <v>0.0014074074074074071</v>
          </cell>
          <cell r="M18">
            <v>119</v>
          </cell>
          <cell r="N18">
            <v>37.8</v>
          </cell>
          <cell r="O18">
            <v>16</v>
          </cell>
          <cell r="P18">
            <v>425</v>
          </cell>
          <cell r="Q18">
            <v>16</v>
          </cell>
        </row>
        <row r="19">
          <cell r="A19">
            <v>9.01</v>
          </cell>
          <cell r="B19">
            <v>60</v>
          </cell>
          <cell r="C19">
            <v>0.0009328703703703705</v>
          </cell>
          <cell r="D19">
            <v>134</v>
          </cell>
          <cell r="E19">
            <v>28</v>
          </cell>
          <cell r="F19">
            <v>17</v>
          </cell>
          <cell r="G19">
            <v>378</v>
          </cell>
          <cell r="H19">
            <v>17</v>
          </cell>
          <cell r="J19">
            <v>8.31</v>
          </cell>
          <cell r="K19">
            <v>25</v>
          </cell>
          <cell r="L19">
            <v>0.0014131944444444574</v>
          </cell>
          <cell r="M19">
            <v>117</v>
          </cell>
          <cell r="N19">
            <v>38.4</v>
          </cell>
          <cell r="O19">
            <v>17</v>
          </cell>
          <cell r="P19">
            <v>430</v>
          </cell>
          <cell r="Q19">
            <v>17</v>
          </cell>
        </row>
        <row r="20">
          <cell r="A20">
            <v>9.11</v>
          </cell>
          <cell r="B20">
            <v>52</v>
          </cell>
          <cell r="C20">
            <v>0.0009363425925925923</v>
          </cell>
          <cell r="D20">
            <v>133</v>
          </cell>
          <cell r="E20">
            <v>29</v>
          </cell>
          <cell r="F20">
            <v>18</v>
          </cell>
          <cell r="G20">
            <v>382</v>
          </cell>
          <cell r="H20">
            <v>18</v>
          </cell>
          <cell r="J20">
            <v>8.41</v>
          </cell>
          <cell r="K20">
            <v>20</v>
          </cell>
          <cell r="L20">
            <v>0.0014189814814814974</v>
          </cell>
          <cell r="M20">
            <v>115</v>
          </cell>
          <cell r="N20">
            <v>39</v>
          </cell>
          <cell r="O20">
            <v>18</v>
          </cell>
          <cell r="P20">
            <v>434</v>
          </cell>
          <cell r="Q20">
            <v>18</v>
          </cell>
        </row>
        <row r="21">
          <cell r="A21">
            <v>9.209999999999999</v>
          </cell>
          <cell r="B21">
            <v>47</v>
          </cell>
          <cell r="C21">
            <v>0.0009398148148148154</v>
          </cell>
          <cell r="D21">
            <v>132</v>
          </cell>
          <cell r="E21">
            <v>29.5</v>
          </cell>
          <cell r="F21">
            <v>19</v>
          </cell>
          <cell r="G21">
            <v>386</v>
          </cell>
          <cell r="H21">
            <v>19</v>
          </cell>
          <cell r="J21">
            <v>8.51</v>
          </cell>
          <cell r="K21">
            <v>18</v>
          </cell>
          <cell r="L21">
            <v>0.0014247685185185374</v>
          </cell>
          <cell r="M21">
            <v>52</v>
          </cell>
          <cell r="N21">
            <v>39.5</v>
          </cell>
          <cell r="O21">
            <v>19</v>
          </cell>
          <cell r="P21">
            <v>438</v>
          </cell>
          <cell r="Q21">
            <v>19</v>
          </cell>
        </row>
        <row r="22">
          <cell r="A22">
            <v>9.31</v>
          </cell>
          <cell r="B22">
            <v>40</v>
          </cell>
          <cell r="C22">
            <v>0.0009421296296296297</v>
          </cell>
          <cell r="D22">
            <v>131</v>
          </cell>
          <cell r="E22">
            <v>30</v>
          </cell>
          <cell r="F22">
            <v>20</v>
          </cell>
          <cell r="G22">
            <v>390</v>
          </cell>
          <cell r="H22">
            <v>20</v>
          </cell>
          <cell r="J22">
            <v>8.61</v>
          </cell>
          <cell r="K22">
            <v>16</v>
          </cell>
          <cell r="L22">
            <v>0.001429398148148148</v>
          </cell>
          <cell r="M22">
            <v>113</v>
          </cell>
          <cell r="N22">
            <v>40</v>
          </cell>
          <cell r="O22">
            <v>20</v>
          </cell>
          <cell r="P22">
            <v>442</v>
          </cell>
          <cell r="Q22">
            <v>20</v>
          </cell>
        </row>
        <row r="23">
          <cell r="A23">
            <v>9.41</v>
          </cell>
          <cell r="B23">
            <v>36</v>
          </cell>
          <cell r="C23">
            <v>0.0009467592592592594</v>
          </cell>
          <cell r="D23">
            <v>130</v>
          </cell>
          <cell r="E23">
            <v>30.4</v>
          </cell>
          <cell r="F23">
            <v>21</v>
          </cell>
          <cell r="G23">
            <v>392</v>
          </cell>
          <cell r="H23">
            <v>21</v>
          </cell>
          <cell r="J23">
            <v>8.709999999999999</v>
          </cell>
          <cell r="K23">
            <v>14</v>
          </cell>
          <cell r="L23">
            <v>0.0014305555555555775</v>
          </cell>
          <cell r="M23">
            <v>111</v>
          </cell>
          <cell r="N23">
            <v>40.3</v>
          </cell>
          <cell r="O23">
            <v>21</v>
          </cell>
          <cell r="P23">
            <v>446</v>
          </cell>
          <cell r="Q23">
            <v>21</v>
          </cell>
        </row>
        <row r="24">
          <cell r="A24">
            <v>9.51</v>
          </cell>
          <cell r="B24">
            <v>32</v>
          </cell>
          <cell r="C24">
            <v>0.0009502314814814825</v>
          </cell>
          <cell r="D24">
            <v>129</v>
          </cell>
          <cell r="E24">
            <v>30.8</v>
          </cell>
          <cell r="F24">
            <v>22</v>
          </cell>
          <cell r="G24">
            <v>394</v>
          </cell>
          <cell r="H24">
            <v>22</v>
          </cell>
          <cell r="J24">
            <v>8.81</v>
          </cell>
          <cell r="K24">
            <v>12</v>
          </cell>
          <cell r="L24">
            <v>0.0014363425925926173</v>
          </cell>
          <cell r="M24">
            <v>110</v>
          </cell>
          <cell r="N24">
            <v>40.6</v>
          </cell>
          <cell r="O24">
            <v>22</v>
          </cell>
          <cell r="P24">
            <v>450</v>
          </cell>
          <cell r="Q24">
            <v>22</v>
          </cell>
        </row>
        <row r="25">
          <cell r="A25">
            <v>9.61</v>
          </cell>
          <cell r="B25">
            <v>28</v>
          </cell>
          <cell r="C25">
            <v>0.0009537037037037044</v>
          </cell>
          <cell r="D25">
            <v>128</v>
          </cell>
          <cell r="E25">
            <v>31.2</v>
          </cell>
          <cell r="F25">
            <v>23</v>
          </cell>
          <cell r="G25">
            <v>396</v>
          </cell>
          <cell r="H25">
            <v>23</v>
          </cell>
          <cell r="J25">
            <v>8.91</v>
          </cell>
          <cell r="K25">
            <v>10</v>
          </cell>
          <cell r="L25">
            <v>0.0014421296296296573</v>
          </cell>
          <cell r="M25">
            <v>109</v>
          </cell>
          <cell r="N25">
            <v>40.9</v>
          </cell>
          <cell r="O25">
            <v>23</v>
          </cell>
          <cell r="P25">
            <v>454</v>
          </cell>
          <cell r="Q25">
            <v>23</v>
          </cell>
        </row>
        <row r="26">
          <cell r="A26">
            <v>9.709999999999999</v>
          </cell>
          <cell r="B26">
            <v>24</v>
          </cell>
          <cell r="C26">
            <v>0.0009571759259259264</v>
          </cell>
          <cell r="D26">
            <v>127</v>
          </cell>
          <cell r="E26">
            <v>31.6</v>
          </cell>
          <cell r="F26">
            <v>24</v>
          </cell>
          <cell r="G26">
            <v>398</v>
          </cell>
          <cell r="H26">
            <v>24</v>
          </cell>
          <cell r="J26">
            <v>9.01</v>
          </cell>
          <cell r="K26">
            <v>8</v>
          </cell>
          <cell r="L26">
            <v>0.0014479166666666974</v>
          </cell>
          <cell r="M26">
            <v>108</v>
          </cell>
          <cell r="N26">
            <v>41.2</v>
          </cell>
          <cell r="O26">
            <v>24</v>
          </cell>
          <cell r="P26">
            <v>457</v>
          </cell>
          <cell r="Q26">
            <v>24</v>
          </cell>
        </row>
        <row r="27">
          <cell r="A27">
            <v>9.81</v>
          </cell>
          <cell r="B27">
            <v>20</v>
          </cell>
          <cell r="C27">
            <v>0.0009606481481481494</v>
          </cell>
          <cell r="D27">
            <v>126</v>
          </cell>
          <cell r="E27">
            <v>32</v>
          </cell>
          <cell r="F27">
            <v>25</v>
          </cell>
          <cell r="G27">
            <v>400</v>
          </cell>
          <cell r="H27">
            <v>25</v>
          </cell>
          <cell r="J27">
            <v>9.11</v>
          </cell>
          <cell r="K27">
            <v>7</v>
          </cell>
          <cell r="L27">
            <v>0.0014537037037037374</v>
          </cell>
          <cell r="M27">
            <v>107</v>
          </cell>
          <cell r="N27">
            <v>41.5</v>
          </cell>
          <cell r="O27">
            <v>25</v>
          </cell>
          <cell r="P27">
            <v>460</v>
          </cell>
          <cell r="Q27">
            <v>25</v>
          </cell>
        </row>
        <row r="28">
          <cell r="A28">
            <v>9.91</v>
          </cell>
          <cell r="B28">
            <v>18</v>
          </cell>
          <cell r="C28">
            <v>0.0009641203703703704</v>
          </cell>
          <cell r="D28">
            <v>125</v>
          </cell>
          <cell r="E28">
            <v>32.3</v>
          </cell>
          <cell r="F28">
            <v>26</v>
          </cell>
          <cell r="G28">
            <v>402</v>
          </cell>
          <cell r="H28">
            <v>26</v>
          </cell>
          <cell r="J28">
            <v>9.209999999999999</v>
          </cell>
          <cell r="K28">
            <v>6</v>
          </cell>
          <cell r="L28">
            <v>0.0014594907407407774</v>
          </cell>
          <cell r="M28">
            <v>106</v>
          </cell>
          <cell r="N28">
            <v>41.8</v>
          </cell>
          <cell r="O28">
            <v>26</v>
          </cell>
          <cell r="P28">
            <v>463</v>
          </cell>
          <cell r="Q28">
            <v>26</v>
          </cell>
        </row>
        <row r="29">
          <cell r="A29">
            <v>10.01</v>
          </cell>
          <cell r="B29">
            <v>16</v>
          </cell>
          <cell r="C29">
            <v>0.0009687499999999999</v>
          </cell>
          <cell r="D29">
            <v>124</v>
          </cell>
          <cell r="E29">
            <v>32.6</v>
          </cell>
          <cell r="F29">
            <v>27</v>
          </cell>
          <cell r="G29">
            <v>404</v>
          </cell>
          <cell r="H29">
            <v>27</v>
          </cell>
          <cell r="J29">
            <v>9.31</v>
          </cell>
          <cell r="K29">
            <v>5</v>
          </cell>
          <cell r="L29">
            <v>0.0014652777777778175</v>
          </cell>
          <cell r="M29">
            <v>105</v>
          </cell>
          <cell r="N29">
            <v>42.1</v>
          </cell>
          <cell r="O29">
            <v>27</v>
          </cell>
          <cell r="P29">
            <v>466</v>
          </cell>
          <cell r="Q29">
            <v>27</v>
          </cell>
        </row>
        <row r="30">
          <cell r="A30">
            <v>10.11</v>
          </cell>
          <cell r="B30">
            <v>14</v>
          </cell>
          <cell r="C30">
            <v>0.0009733796296296295</v>
          </cell>
          <cell r="D30">
            <v>122</v>
          </cell>
          <cell r="E30">
            <v>32.9</v>
          </cell>
          <cell r="F30">
            <v>28</v>
          </cell>
          <cell r="G30">
            <v>406</v>
          </cell>
          <cell r="H30">
            <v>28</v>
          </cell>
          <cell r="J30">
            <v>9.41</v>
          </cell>
          <cell r="K30">
            <v>4</v>
          </cell>
          <cell r="L30">
            <v>0.0014710648148148573</v>
          </cell>
          <cell r="M30">
            <v>104</v>
          </cell>
          <cell r="N30">
            <v>42.4</v>
          </cell>
          <cell r="O30">
            <v>28</v>
          </cell>
          <cell r="P30">
            <v>469</v>
          </cell>
          <cell r="Q30">
            <v>28</v>
          </cell>
        </row>
        <row r="31">
          <cell r="A31">
            <v>10.209999999999999</v>
          </cell>
          <cell r="B31">
            <v>12</v>
          </cell>
          <cell r="C31">
            <v>0.0009791666666666666</v>
          </cell>
          <cell r="D31">
            <v>120</v>
          </cell>
          <cell r="E31">
            <v>33.2</v>
          </cell>
          <cell r="F31">
            <v>29</v>
          </cell>
          <cell r="G31">
            <v>408</v>
          </cell>
          <cell r="H31">
            <v>29</v>
          </cell>
          <cell r="J31">
            <v>9.51</v>
          </cell>
          <cell r="K31">
            <v>3</v>
          </cell>
          <cell r="L31">
            <v>0.0014768518518518973</v>
          </cell>
          <cell r="M31">
            <v>103</v>
          </cell>
          <cell r="N31">
            <v>42.7</v>
          </cell>
          <cell r="O31">
            <v>29</v>
          </cell>
          <cell r="P31">
            <v>472</v>
          </cell>
          <cell r="Q31">
            <v>29</v>
          </cell>
        </row>
        <row r="32">
          <cell r="A32">
            <v>10.31</v>
          </cell>
          <cell r="B32">
            <v>10</v>
          </cell>
          <cell r="C32">
            <v>0.0009849537037037038</v>
          </cell>
          <cell r="D32">
            <v>118</v>
          </cell>
          <cell r="E32">
            <v>33.5</v>
          </cell>
          <cell r="F32">
            <v>30</v>
          </cell>
          <cell r="G32">
            <v>410</v>
          </cell>
          <cell r="H32">
            <v>30</v>
          </cell>
          <cell r="J32">
            <v>9.61</v>
          </cell>
          <cell r="K32">
            <v>2</v>
          </cell>
          <cell r="L32">
            <v>0.0014826388888889374</v>
          </cell>
          <cell r="M32">
            <v>102</v>
          </cell>
          <cell r="N32">
            <v>43</v>
          </cell>
          <cell r="O32">
            <v>30</v>
          </cell>
          <cell r="P32">
            <v>475</v>
          </cell>
          <cell r="Q32">
            <v>30</v>
          </cell>
        </row>
        <row r="33">
          <cell r="A33">
            <v>10.41</v>
          </cell>
          <cell r="B33">
            <v>8</v>
          </cell>
          <cell r="C33">
            <v>0.0009907407407407415</v>
          </cell>
          <cell r="D33">
            <v>116</v>
          </cell>
          <cell r="E33">
            <v>33.9</v>
          </cell>
          <cell r="F33">
            <v>31</v>
          </cell>
          <cell r="G33">
            <v>411</v>
          </cell>
          <cell r="H33">
            <v>31</v>
          </cell>
          <cell r="J33">
            <v>9.81</v>
          </cell>
          <cell r="K33">
            <v>1</v>
          </cell>
          <cell r="L33">
            <v>0.0014884259259259774</v>
          </cell>
          <cell r="M33">
            <v>101</v>
          </cell>
          <cell r="N33">
            <v>43.2</v>
          </cell>
          <cell r="O33">
            <v>31</v>
          </cell>
          <cell r="P33">
            <v>478</v>
          </cell>
          <cell r="Q33">
            <v>31</v>
          </cell>
        </row>
        <row r="34">
          <cell r="A34">
            <v>10.51</v>
          </cell>
          <cell r="B34">
            <v>6</v>
          </cell>
          <cell r="C34">
            <v>0.0009965277777777785</v>
          </cell>
          <cell r="D34">
            <v>114</v>
          </cell>
          <cell r="E34">
            <v>34.2</v>
          </cell>
          <cell r="F34">
            <v>32</v>
          </cell>
          <cell r="G34">
            <v>412</v>
          </cell>
          <cell r="H34">
            <v>32</v>
          </cell>
          <cell r="J34">
            <v>10.01</v>
          </cell>
          <cell r="K34">
            <v>0</v>
          </cell>
          <cell r="L34">
            <v>0.0014942129629630175</v>
          </cell>
          <cell r="M34">
            <v>100</v>
          </cell>
          <cell r="N34">
            <v>43.5</v>
          </cell>
          <cell r="O34">
            <v>32</v>
          </cell>
          <cell r="P34">
            <v>481</v>
          </cell>
          <cell r="Q34">
            <v>32</v>
          </cell>
        </row>
        <row r="35">
          <cell r="A35">
            <v>10.709999999999999</v>
          </cell>
          <cell r="B35">
            <v>4</v>
          </cell>
          <cell r="C35">
            <v>0.0010023148148148174</v>
          </cell>
          <cell r="D35">
            <v>112</v>
          </cell>
          <cell r="E35">
            <v>34.5</v>
          </cell>
          <cell r="F35">
            <v>33</v>
          </cell>
          <cell r="G35">
            <v>413</v>
          </cell>
          <cell r="H35">
            <v>33</v>
          </cell>
          <cell r="L35">
            <v>0.0015000000000000575</v>
          </cell>
          <cell r="M35">
            <v>99</v>
          </cell>
          <cell r="N35">
            <v>43.7</v>
          </cell>
          <cell r="O35">
            <v>33</v>
          </cell>
          <cell r="P35">
            <v>484</v>
          </cell>
          <cell r="Q35">
            <v>33</v>
          </cell>
        </row>
        <row r="36">
          <cell r="A36">
            <v>10.91</v>
          </cell>
          <cell r="B36">
            <v>2</v>
          </cell>
          <cell r="C36">
            <v>0.0010081018518518575</v>
          </cell>
          <cell r="D36">
            <v>110</v>
          </cell>
          <cell r="E36">
            <v>34.8</v>
          </cell>
          <cell r="F36">
            <v>34</v>
          </cell>
          <cell r="G36">
            <v>414</v>
          </cell>
          <cell r="H36">
            <v>34</v>
          </cell>
          <cell r="L36">
            <v>0.0015057870370370973</v>
          </cell>
          <cell r="M36">
            <v>98</v>
          </cell>
          <cell r="N36">
            <v>43.8</v>
          </cell>
          <cell r="O36">
            <v>34</v>
          </cell>
          <cell r="P36">
            <v>487</v>
          </cell>
          <cell r="Q36">
            <v>34</v>
          </cell>
        </row>
        <row r="37">
          <cell r="A37">
            <v>11.11</v>
          </cell>
          <cell r="B37">
            <v>1</v>
          </cell>
          <cell r="C37">
            <v>0.0010138888888888873</v>
          </cell>
          <cell r="D37">
            <v>109</v>
          </cell>
          <cell r="E37">
            <v>35.1</v>
          </cell>
          <cell r="F37">
            <v>35</v>
          </cell>
          <cell r="G37">
            <v>415</v>
          </cell>
          <cell r="H37">
            <v>35</v>
          </cell>
          <cell r="L37">
            <v>0.0015115740740741374</v>
          </cell>
          <cell r="M37">
            <v>97</v>
          </cell>
          <cell r="N37">
            <v>44</v>
          </cell>
          <cell r="O37">
            <v>35</v>
          </cell>
          <cell r="P37">
            <v>490</v>
          </cell>
          <cell r="Q37">
            <v>35</v>
          </cell>
        </row>
        <row r="38">
          <cell r="A38">
            <v>11.31</v>
          </cell>
          <cell r="B38">
            <v>0</v>
          </cell>
          <cell r="C38">
            <v>0.0010173611111111112</v>
          </cell>
          <cell r="D38">
            <v>108</v>
          </cell>
          <cell r="E38">
            <v>35.4</v>
          </cell>
          <cell r="F38">
            <v>36</v>
          </cell>
          <cell r="G38">
            <v>416</v>
          </cell>
          <cell r="H38">
            <v>36</v>
          </cell>
          <cell r="L38">
            <v>0.0015173611111111774</v>
          </cell>
          <cell r="M38">
            <v>96</v>
          </cell>
          <cell r="N38">
            <v>44.2</v>
          </cell>
          <cell r="O38">
            <v>36</v>
          </cell>
          <cell r="P38">
            <v>492</v>
          </cell>
          <cell r="Q38">
            <v>36</v>
          </cell>
        </row>
        <row r="39">
          <cell r="C39">
            <v>0.0010208333333333332</v>
          </cell>
          <cell r="D39">
            <v>107</v>
          </cell>
          <cell r="E39">
            <v>35.7999999999999</v>
          </cell>
          <cell r="F39">
            <v>37</v>
          </cell>
          <cell r="G39">
            <v>417</v>
          </cell>
          <cell r="H39">
            <v>37</v>
          </cell>
          <cell r="L39">
            <v>0.0015231481481482174</v>
          </cell>
          <cell r="M39">
            <v>95</v>
          </cell>
          <cell r="N39">
            <v>44.4</v>
          </cell>
          <cell r="O39">
            <v>37</v>
          </cell>
          <cell r="P39">
            <v>494</v>
          </cell>
          <cell r="Q39">
            <v>37</v>
          </cell>
        </row>
        <row r="40">
          <cell r="C40">
            <v>0.0010243055555555556</v>
          </cell>
          <cell r="D40">
            <v>106</v>
          </cell>
          <cell r="E40">
            <v>36.0999999999999</v>
          </cell>
          <cell r="F40">
            <v>38</v>
          </cell>
          <cell r="G40">
            <v>418</v>
          </cell>
          <cell r="H40">
            <v>38</v>
          </cell>
          <cell r="L40">
            <v>0.0015289351851852575</v>
          </cell>
          <cell r="M40">
            <v>94</v>
          </cell>
          <cell r="N40">
            <v>44.6</v>
          </cell>
          <cell r="O40">
            <v>38</v>
          </cell>
          <cell r="P40">
            <v>496</v>
          </cell>
          <cell r="Q40">
            <v>38</v>
          </cell>
        </row>
        <row r="41">
          <cell r="C41">
            <v>0.0010300925925925926</v>
          </cell>
          <cell r="D41">
            <v>105</v>
          </cell>
          <cell r="E41">
            <v>36.3999999999999</v>
          </cell>
          <cell r="F41">
            <v>39</v>
          </cell>
          <cell r="G41">
            <v>419</v>
          </cell>
          <cell r="H41">
            <v>39</v>
          </cell>
          <cell r="L41">
            <v>0.0015347222222222975</v>
          </cell>
          <cell r="M41">
            <v>93</v>
          </cell>
          <cell r="N41">
            <v>44.8</v>
          </cell>
          <cell r="O41">
            <v>39</v>
          </cell>
          <cell r="P41">
            <v>498</v>
          </cell>
          <cell r="Q41">
            <v>39</v>
          </cell>
        </row>
        <row r="42">
          <cell r="C42">
            <v>0.0010474537037037037</v>
          </cell>
          <cell r="D42">
            <v>104</v>
          </cell>
          <cell r="E42">
            <v>36.6999999999999</v>
          </cell>
          <cell r="F42">
            <v>40</v>
          </cell>
          <cell r="G42">
            <v>420</v>
          </cell>
          <cell r="H42">
            <v>40</v>
          </cell>
          <cell r="L42">
            <v>0.0015405092592593373</v>
          </cell>
          <cell r="M42">
            <v>92</v>
          </cell>
          <cell r="N42">
            <v>45</v>
          </cell>
          <cell r="O42">
            <v>40</v>
          </cell>
          <cell r="P42">
            <v>500</v>
          </cell>
          <cell r="Q42">
            <v>40</v>
          </cell>
        </row>
        <row r="43">
          <cell r="C43">
            <v>0.0010532407407407409</v>
          </cell>
          <cell r="D43">
            <v>103</v>
          </cell>
          <cell r="E43">
            <v>36.9999999999999</v>
          </cell>
          <cell r="F43">
            <v>41</v>
          </cell>
          <cell r="G43">
            <v>422</v>
          </cell>
          <cell r="H43">
            <v>41</v>
          </cell>
          <cell r="L43">
            <v>0.0015462962962963774</v>
          </cell>
          <cell r="M43">
            <v>91</v>
          </cell>
          <cell r="N43">
            <v>45.3</v>
          </cell>
          <cell r="O43">
            <v>41</v>
          </cell>
          <cell r="P43">
            <v>502</v>
          </cell>
          <cell r="Q43">
            <v>41</v>
          </cell>
        </row>
        <row r="44">
          <cell r="C44">
            <v>0.0010590277777777774</v>
          </cell>
          <cell r="D44">
            <v>102</v>
          </cell>
          <cell r="E44">
            <v>37.2999999999999</v>
          </cell>
          <cell r="F44">
            <v>42</v>
          </cell>
          <cell r="G44">
            <v>424</v>
          </cell>
          <cell r="H44">
            <v>42</v>
          </cell>
          <cell r="L44">
            <v>0.0015520833333334174</v>
          </cell>
          <cell r="M44">
            <v>90</v>
          </cell>
          <cell r="N44">
            <v>45.6</v>
          </cell>
          <cell r="O44">
            <v>42</v>
          </cell>
          <cell r="P44">
            <v>504</v>
          </cell>
          <cell r="Q44">
            <v>42</v>
          </cell>
        </row>
        <row r="45">
          <cell r="C45">
            <v>0.0010648148148148175</v>
          </cell>
          <cell r="D45">
            <v>101</v>
          </cell>
          <cell r="E45">
            <v>37.5999999999999</v>
          </cell>
          <cell r="F45">
            <v>43</v>
          </cell>
          <cell r="G45">
            <v>426</v>
          </cell>
          <cell r="H45">
            <v>43</v>
          </cell>
          <cell r="L45">
            <v>0.0015578703703704574</v>
          </cell>
          <cell r="M45">
            <v>89</v>
          </cell>
          <cell r="N45">
            <v>45.9</v>
          </cell>
          <cell r="O45">
            <v>43</v>
          </cell>
          <cell r="P45">
            <v>506</v>
          </cell>
          <cell r="Q45">
            <v>43</v>
          </cell>
        </row>
        <row r="46">
          <cell r="C46">
            <v>0.0010706018518518573</v>
          </cell>
          <cell r="D46">
            <v>100</v>
          </cell>
          <cell r="E46">
            <v>37.8999999999999</v>
          </cell>
          <cell r="F46">
            <v>44</v>
          </cell>
          <cell r="G46">
            <v>428</v>
          </cell>
          <cell r="H46">
            <v>44</v>
          </cell>
          <cell r="L46">
            <v>0.0015636574074074975</v>
          </cell>
          <cell r="M46">
            <v>88</v>
          </cell>
          <cell r="N46">
            <v>46.2</v>
          </cell>
          <cell r="O46">
            <v>44</v>
          </cell>
          <cell r="P46">
            <v>508</v>
          </cell>
          <cell r="Q46">
            <v>44</v>
          </cell>
        </row>
        <row r="47">
          <cell r="C47">
            <v>0.0010763888888888874</v>
          </cell>
          <cell r="D47">
            <v>99</v>
          </cell>
          <cell r="E47">
            <v>38.1999999999999</v>
          </cell>
          <cell r="F47">
            <v>45</v>
          </cell>
          <cell r="G47">
            <v>430</v>
          </cell>
          <cell r="H47">
            <v>45</v>
          </cell>
          <cell r="L47">
            <v>0.0015694444444445373</v>
          </cell>
          <cell r="M47">
            <v>87</v>
          </cell>
          <cell r="N47">
            <v>46.5</v>
          </cell>
          <cell r="O47">
            <v>45</v>
          </cell>
          <cell r="P47">
            <v>509</v>
          </cell>
          <cell r="Q47">
            <v>45</v>
          </cell>
        </row>
        <row r="48">
          <cell r="C48">
            <v>0.0010810185185185185</v>
          </cell>
          <cell r="D48">
            <v>98</v>
          </cell>
          <cell r="E48">
            <v>38.4999999999999</v>
          </cell>
          <cell r="F48">
            <v>46</v>
          </cell>
          <cell r="G48">
            <v>432</v>
          </cell>
          <cell r="H48">
            <v>46</v>
          </cell>
          <cell r="L48">
            <v>0.0015752314814815773</v>
          </cell>
          <cell r="M48">
            <v>86</v>
          </cell>
          <cell r="N48">
            <v>46.8</v>
          </cell>
          <cell r="O48">
            <v>46</v>
          </cell>
          <cell r="P48">
            <v>510</v>
          </cell>
          <cell r="Q48">
            <v>46</v>
          </cell>
        </row>
        <row r="49">
          <cell r="C49">
            <v>0.0010868055555555555</v>
          </cell>
          <cell r="D49">
            <v>97</v>
          </cell>
          <cell r="E49">
            <v>38.7999999999999</v>
          </cell>
          <cell r="F49">
            <v>47</v>
          </cell>
          <cell r="G49">
            <v>434</v>
          </cell>
          <cell r="H49">
            <v>47</v>
          </cell>
          <cell r="L49">
            <v>0.0015810185185186174</v>
          </cell>
          <cell r="M49">
            <v>85</v>
          </cell>
          <cell r="N49">
            <v>47.1</v>
          </cell>
          <cell r="O49">
            <v>47</v>
          </cell>
          <cell r="P49">
            <v>511</v>
          </cell>
          <cell r="Q49">
            <v>47</v>
          </cell>
        </row>
        <row r="50">
          <cell r="C50">
            <v>0.0010925925925925927</v>
          </cell>
          <cell r="D50">
            <v>96</v>
          </cell>
          <cell r="E50">
            <v>39.0999999999999</v>
          </cell>
          <cell r="F50">
            <v>48</v>
          </cell>
          <cell r="G50">
            <v>436</v>
          </cell>
          <cell r="H50">
            <v>48</v>
          </cell>
          <cell r="L50">
            <v>0.0015868055555556574</v>
          </cell>
          <cell r="M50">
            <v>84</v>
          </cell>
          <cell r="N50">
            <v>47.4</v>
          </cell>
          <cell r="O50">
            <v>48</v>
          </cell>
          <cell r="P50">
            <v>512</v>
          </cell>
          <cell r="Q50">
            <v>48</v>
          </cell>
        </row>
        <row r="51">
          <cell r="C51">
            <v>0.0010983796296296297</v>
          </cell>
          <cell r="D51">
            <v>95</v>
          </cell>
          <cell r="E51">
            <v>39.3999999999999</v>
          </cell>
          <cell r="F51">
            <v>49</v>
          </cell>
          <cell r="G51">
            <v>438</v>
          </cell>
          <cell r="H51">
            <v>49</v>
          </cell>
          <cell r="L51">
            <v>0.0015925925925926974</v>
          </cell>
          <cell r="M51">
            <v>83</v>
          </cell>
          <cell r="N51">
            <v>47.7</v>
          </cell>
          <cell r="O51">
            <v>49</v>
          </cell>
          <cell r="P51">
            <v>513</v>
          </cell>
          <cell r="Q51">
            <v>49</v>
          </cell>
        </row>
        <row r="52">
          <cell r="C52">
            <v>0.0011030092592592593</v>
          </cell>
          <cell r="D52">
            <v>94</v>
          </cell>
          <cell r="E52">
            <v>39.6999999999999</v>
          </cell>
          <cell r="F52">
            <v>50</v>
          </cell>
          <cell r="G52">
            <v>440</v>
          </cell>
          <cell r="H52">
            <v>50</v>
          </cell>
          <cell r="L52">
            <v>0.0015983796296297375</v>
          </cell>
          <cell r="M52">
            <v>82</v>
          </cell>
          <cell r="N52">
            <v>48</v>
          </cell>
          <cell r="O52">
            <v>50</v>
          </cell>
          <cell r="P52">
            <v>514</v>
          </cell>
          <cell r="Q52">
            <v>50</v>
          </cell>
        </row>
        <row r="53">
          <cell r="C53">
            <v>0.0011064814814814815</v>
          </cell>
          <cell r="D53">
            <v>93</v>
          </cell>
          <cell r="E53">
            <v>39.9999999999999</v>
          </cell>
          <cell r="F53">
            <v>51</v>
          </cell>
          <cell r="G53">
            <v>442</v>
          </cell>
          <cell r="H53">
            <v>51</v>
          </cell>
          <cell r="L53">
            <v>0.0016041666666667773</v>
          </cell>
          <cell r="M53">
            <v>81</v>
          </cell>
          <cell r="N53">
            <v>48.2</v>
          </cell>
          <cell r="O53">
            <v>51</v>
          </cell>
          <cell r="P53">
            <v>515</v>
          </cell>
          <cell r="Q53">
            <v>51</v>
          </cell>
        </row>
        <row r="54">
          <cell r="C54">
            <v>0.0011122685185185185</v>
          </cell>
          <cell r="D54">
            <v>92</v>
          </cell>
          <cell r="E54">
            <v>40.2999999999999</v>
          </cell>
          <cell r="F54">
            <v>52</v>
          </cell>
          <cell r="G54">
            <v>443</v>
          </cell>
          <cell r="H54">
            <v>52</v>
          </cell>
          <cell r="L54">
            <v>0.0016099537037038173</v>
          </cell>
          <cell r="M54">
            <v>80</v>
          </cell>
          <cell r="N54">
            <v>48.4</v>
          </cell>
          <cell r="O54">
            <v>52</v>
          </cell>
          <cell r="P54">
            <v>516</v>
          </cell>
          <cell r="Q54">
            <v>52</v>
          </cell>
        </row>
        <row r="55">
          <cell r="C55">
            <v>0.0011180555555555575</v>
          </cell>
          <cell r="D55">
            <v>91</v>
          </cell>
          <cell r="E55">
            <v>40.5999999999999</v>
          </cell>
          <cell r="F55">
            <v>53</v>
          </cell>
          <cell r="G55">
            <v>444</v>
          </cell>
          <cell r="H55">
            <v>53</v>
          </cell>
          <cell r="L55">
            <v>0.0016157407407408574</v>
          </cell>
          <cell r="M55">
            <v>79</v>
          </cell>
          <cell r="N55">
            <v>48.6</v>
          </cell>
          <cell r="O55">
            <v>53</v>
          </cell>
          <cell r="P55">
            <v>517</v>
          </cell>
          <cell r="Q55">
            <v>53</v>
          </cell>
        </row>
        <row r="56">
          <cell r="C56">
            <v>0.0011238425925925975</v>
          </cell>
          <cell r="D56">
            <v>90</v>
          </cell>
          <cell r="E56">
            <v>40.8999999999999</v>
          </cell>
          <cell r="F56">
            <v>54</v>
          </cell>
          <cell r="G56">
            <v>445</v>
          </cell>
          <cell r="H56">
            <v>54</v>
          </cell>
          <cell r="L56">
            <v>0.0016215277777778974</v>
          </cell>
          <cell r="M56">
            <v>78</v>
          </cell>
          <cell r="N56">
            <v>48.8</v>
          </cell>
          <cell r="O56">
            <v>54</v>
          </cell>
          <cell r="P56">
            <v>518</v>
          </cell>
          <cell r="Q56">
            <v>54</v>
          </cell>
        </row>
        <row r="57">
          <cell r="C57">
            <v>0.0011261574074074075</v>
          </cell>
          <cell r="D57">
            <v>89</v>
          </cell>
          <cell r="E57">
            <v>41.1999999999999</v>
          </cell>
          <cell r="F57">
            <v>55</v>
          </cell>
          <cell r="G57">
            <v>446</v>
          </cell>
          <cell r="H57">
            <v>55</v>
          </cell>
          <cell r="L57">
            <v>0.0016261574074074073</v>
          </cell>
          <cell r="M57">
            <v>77</v>
          </cell>
          <cell r="N57">
            <v>49</v>
          </cell>
          <cell r="O57">
            <v>55</v>
          </cell>
          <cell r="P57">
            <v>519</v>
          </cell>
          <cell r="Q57">
            <v>55</v>
          </cell>
        </row>
        <row r="58">
          <cell r="C58">
            <v>0.0011284722222222221</v>
          </cell>
          <cell r="D58">
            <v>88</v>
          </cell>
          <cell r="E58">
            <v>41.4999999999999</v>
          </cell>
          <cell r="F58">
            <v>56</v>
          </cell>
          <cell r="G58">
            <v>447</v>
          </cell>
          <cell r="H58">
            <v>56</v>
          </cell>
          <cell r="L58">
            <v>0.001630787037037037</v>
          </cell>
          <cell r="M58">
            <v>76</v>
          </cell>
          <cell r="N58">
            <v>49.2</v>
          </cell>
          <cell r="O58">
            <v>56</v>
          </cell>
          <cell r="P58">
            <v>520</v>
          </cell>
          <cell r="Q58">
            <v>56</v>
          </cell>
        </row>
        <row r="59">
          <cell r="C59">
            <v>0.0011307870370370374</v>
          </cell>
          <cell r="D59">
            <v>87</v>
          </cell>
          <cell r="E59">
            <v>41.7999999999999</v>
          </cell>
          <cell r="F59">
            <v>57</v>
          </cell>
          <cell r="G59">
            <v>448</v>
          </cell>
          <cell r="H59">
            <v>57</v>
          </cell>
          <cell r="L59">
            <v>0.001635416666666667</v>
          </cell>
          <cell r="M59">
            <v>75</v>
          </cell>
          <cell r="N59">
            <v>49.4</v>
          </cell>
          <cell r="O59">
            <v>57</v>
          </cell>
          <cell r="P59">
            <v>521</v>
          </cell>
          <cell r="Q59">
            <v>57</v>
          </cell>
        </row>
        <row r="60">
          <cell r="C60">
            <v>0.0011331018518518474</v>
          </cell>
          <cell r="D60">
            <v>86</v>
          </cell>
          <cell r="E60">
            <v>42.0999999999999</v>
          </cell>
          <cell r="F60">
            <v>58</v>
          </cell>
          <cell r="G60">
            <v>449</v>
          </cell>
          <cell r="H60">
            <v>58</v>
          </cell>
          <cell r="L60">
            <v>0.0016400462962962961</v>
          </cell>
          <cell r="M60">
            <v>74</v>
          </cell>
          <cell r="N60">
            <v>49.6</v>
          </cell>
          <cell r="O60">
            <v>58</v>
          </cell>
          <cell r="P60">
            <v>522</v>
          </cell>
          <cell r="Q60">
            <v>58</v>
          </cell>
        </row>
        <row r="61">
          <cell r="C61">
            <v>0.0011354166666666674</v>
          </cell>
          <cell r="D61">
            <v>85</v>
          </cell>
          <cell r="E61">
            <v>42.3999999999999</v>
          </cell>
          <cell r="F61">
            <v>59</v>
          </cell>
          <cell r="G61">
            <v>450</v>
          </cell>
          <cell r="H61">
            <v>59</v>
          </cell>
          <cell r="L61">
            <v>0.0016446759259259257</v>
          </cell>
          <cell r="M61">
            <v>73</v>
          </cell>
          <cell r="N61">
            <v>49.8</v>
          </cell>
          <cell r="O61">
            <v>59</v>
          </cell>
          <cell r="P61">
            <v>523</v>
          </cell>
          <cell r="Q61">
            <v>59</v>
          </cell>
        </row>
        <row r="62">
          <cell r="C62">
            <v>0.0011377314814814774</v>
          </cell>
          <cell r="D62">
            <v>84</v>
          </cell>
          <cell r="E62">
            <v>42.6999999999999</v>
          </cell>
          <cell r="F62">
            <v>60</v>
          </cell>
          <cell r="G62">
            <v>451</v>
          </cell>
          <cell r="H62">
            <v>60</v>
          </cell>
          <cell r="L62">
            <v>0.0016493055555555553</v>
          </cell>
          <cell r="M62">
            <v>72</v>
          </cell>
          <cell r="N62">
            <v>50</v>
          </cell>
          <cell r="O62">
            <v>60</v>
          </cell>
          <cell r="P62">
            <v>524</v>
          </cell>
          <cell r="Q62">
            <v>60</v>
          </cell>
        </row>
        <row r="63">
          <cell r="C63">
            <v>0.0011400462962962974</v>
          </cell>
          <cell r="D63">
            <v>83</v>
          </cell>
          <cell r="E63">
            <v>42.9999999999999</v>
          </cell>
          <cell r="F63">
            <v>61</v>
          </cell>
          <cell r="G63">
            <v>452</v>
          </cell>
          <cell r="H63">
            <v>61</v>
          </cell>
          <cell r="L63">
            <v>0.001653935185185185</v>
          </cell>
          <cell r="M63">
            <v>71</v>
          </cell>
          <cell r="N63">
            <v>50.5</v>
          </cell>
          <cell r="O63">
            <v>61</v>
          </cell>
          <cell r="P63">
            <v>526</v>
          </cell>
          <cell r="Q63">
            <v>61</v>
          </cell>
        </row>
        <row r="64">
          <cell r="C64">
            <v>0.0011423611111111075</v>
          </cell>
          <cell r="D64">
            <v>82</v>
          </cell>
          <cell r="E64">
            <v>43.2999999999999</v>
          </cell>
          <cell r="F64">
            <v>62</v>
          </cell>
          <cell r="G64">
            <v>453</v>
          </cell>
          <cell r="H64">
            <v>62</v>
          </cell>
          <cell r="L64">
            <v>0.0016585648148139773</v>
          </cell>
          <cell r="M64">
            <v>70</v>
          </cell>
          <cell r="N64">
            <v>51</v>
          </cell>
          <cell r="O64">
            <v>62</v>
          </cell>
          <cell r="P64">
            <v>528</v>
          </cell>
          <cell r="Q64">
            <v>62</v>
          </cell>
        </row>
        <row r="65">
          <cell r="C65">
            <v>0.0011446759259259275</v>
          </cell>
          <cell r="D65">
            <v>81</v>
          </cell>
          <cell r="E65">
            <v>43.5999999999999</v>
          </cell>
          <cell r="F65">
            <v>63</v>
          </cell>
          <cell r="G65">
            <v>454</v>
          </cell>
          <cell r="H65">
            <v>63</v>
          </cell>
          <cell r="L65">
            <v>0.0016631944444434874</v>
          </cell>
          <cell r="M65">
            <v>69</v>
          </cell>
          <cell r="N65">
            <v>51.5</v>
          </cell>
          <cell r="O65">
            <v>63</v>
          </cell>
          <cell r="P65">
            <v>530</v>
          </cell>
          <cell r="Q65">
            <v>63</v>
          </cell>
        </row>
        <row r="66">
          <cell r="C66">
            <v>0.0011469907407407375</v>
          </cell>
          <cell r="D66">
            <v>80</v>
          </cell>
          <cell r="E66">
            <v>43.8999999999999</v>
          </cell>
          <cell r="F66">
            <v>64</v>
          </cell>
          <cell r="G66">
            <v>455</v>
          </cell>
          <cell r="H66">
            <v>64</v>
          </cell>
          <cell r="L66">
            <v>0.0016678240740729973</v>
          </cell>
          <cell r="M66">
            <v>68</v>
          </cell>
          <cell r="N66">
            <v>52</v>
          </cell>
          <cell r="O66">
            <v>64</v>
          </cell>
          <cell r="P66">
            <v>532</v>
          </cell>
          <cell r="Q66">
            <v>64</v>
          </cell>
        </row>
        <row r="67">
          <cell r="C67">
            <v>0.0011493055555555575</v>
          </cell>
          <cell r="D67">
            <v>79</v>
          </cell>
          <cell r="E67">
            <v>44.1999999999999</v>
          </cell>
          <cell r="F67">
            <v>65</v>
          </cell>
          <cell r="G67">
            <v>456</v>
          </cell>
          <cell r="H67">
            <v>65</v>
          </cell>
          <cell r="L67">
            <v>0.0016724537037025075</v>
          </cell>
          <cell r="M67">
            <v>67</v>
          </cell>
          <cell r="N67">
            <v>52.5</v>
          </cell>
          <cell r="O67">
            <v>65</v>
          </cell>
          <cell r="P67">
            <v>534</v>
          </cell>
          <cell r="Q67">
            <v>65</v>
          </cell>
        </row>
        <row r="68">
          <cell r="C68">
            <v>0.0011516203703703673</v>
          </cell>
          <cell r="D68">
            <v>78</v>
          </cell>
          <cell r="E68">
            <v>44.4999999999999</v>
          </cell>
          <cell r="F68">
            <v>66</v>
          </cell>
          <cell r="G68">
            <v>457</v>
          </cell>
          <cell r="H68">
            <v>66</v>
          </cell>
          <cell r="L68">
            <v>0.0016770833333320174</v>
          </cell>
          <cell r="M68">
            <v>66</v>
          </cell>
          <cell r="N68">
            <v>53</v>
          </cell>
          <cell r="O68">
            <v>66</v>
          </cell>
          <cell r="P68">
            <v>536</v>
          </cell>
          <cell r="Q68">
            <v>66</v>
          </cell>
        </row>
        <row r="69">
          <cell r="C69">
            <v>0.0011539351851851873</v>
          </cell>
          <cell r="D69">
            <v>77</v>
          </cell>
          <cell r="E69">
            <v>44.7999999999999</v>
          </cell>
          <cell r="F69">
            <v>67</v>
          </cell>
          <cell r="G69">
            <v>458</v>
          </cell>
          <cell r="H69">
            <v>67</v>
          </cell>
          <cell r="L69">
            <v>0.0016817129629615275</v>
          </cell>
          <cell r="M69">
            <v>65</v>
          </cell>
          <cell r="N69">
            <v>53.5</v>
          </cell>
          <cell r="O69">
            <v>67</v>
          </cell>
          <cell r="P69">
            <v>538</v>
          </cell>
          <cell r="Q69">
            <v>67</v>
          </cell>
        </row>
        <row r="70">
          <cell r="C70">
            <v>0.0011562499999999973</v>
          </cell>
          <cell r="D70">
            <v>76</v>
          </cell>
          <cell r="E70">
            <v>45.1</v>
          </cell>
          <cell r="F70">
            <v>68</v>
          </cell>
          <cell r="G70">
            <v>459</v>
          </cell>
          <cell r="H70">
            <v>68</v>
          </cell>
          <cell r="L70">
            <v>0.0016863425925910374</v>
          </cell>
          <cell r="M70">
            <v>64</v>
          </cell>
          <cell r="N70">
            <v>54</v>
          </cell>
          <cell r="O70">
            <v>68</v>
          </cell>
          <cell r="P70">
            <v>540</v>
          </cell>
          <cell r="Q70">
            <v>68</v>
          </cell>
        </row>
        <row r="71">
          <cell r="C71">
            <v>0.0011585648148148074</v>
          </cell>
          <cell r="D71">
            <v>75</v>
          </cell>
          <cell r="E71">
            <v>45.4</v>
          </cell>
          <cell r="F71">
            <v>69</v>
          </cell>
          <cell r="G71">
            <v>460</v>
          </cell>
          <cell r="H71">
            <v>69</v>
          </cell>
          <cell r="L71">
            <v>0.0016909722222205473</v>
          </cell>
          <cell r="M71">
            <v>63</v>
          </cell>
          <cell r="N71">
            <v>54.5</v>
          </cell>
          <cell r="O71">
            <v>69</v>
          </cell>
          <cell r="P71">
            <v>542</v>
          </cell>
          <cell r="Q71">
            <v>69</v>
          </cell>
        </row>
        <row r="72">
          <cell r="C72">
            <v>0.0011608796296296174</v>
          </cell>
          <cell r="D72">
            <v>74</v>
          </cell>
          <cell r="E72">
            <v>45.7</v>
          </cell>
          <cell r="F72">
            <v>70</v>
          </cell>
          <cell r="G72">
            <v>461</v>
          </cell>
          <cell r="H72">
            <v>70</v>
          </cell>
          <cell r="L72">
            <v>0.0016967592592592592</v>
          </cell>
          <cell r="M72">
            <v>62</v>
          </cell>
          <cell r="N72">
            <v>55</v>
          </cell>
          <cell r="O72">
            <v>70</v>
          </cell>
          <cell r="P72">
            <v>544</v>
          </cell>
          <cell r="Q72">
            <v>70</v>
          </cell>
        </row>
        <row r="73">
          <cell r="C73">
            <v>0.0011631944444444274</v>
          </cell>
          <cell r="D73">
            <v>73</v>
          </cell>
          <cell r="E73">
            <v>46</v>
          </cell>
          <cell r="F73">
            <v>71</v>
          </cell>
          <cell r="G73">
            <v>462</v>
          </cell>
          <cell r="H73">
            <v>71</v>
          </cell>
          <cell r="L73">
            <v>0.0017025462962962966</v>
          </cell>
          <cell r="M73">
            <v>61</v>
          </cell>
          <cell r="N73">
            <v>55.5</v>
          </cell>
          <cell r="O73">
            <v>71</v>
          </cell>
          <cell r="P73">
            <v>546</v>
          </cell>
          <cell r="Q73">
            <v>71</v>
          </cell>
        </row>
        <row r="74">
          <cell r="C74">
            <v>0.0011655092592592375</v>
          </cell>
          <cell r="D74">
            <v>72</v>
          </cell>
          <cell r="E74">
            <v>46.3</v>
          </cell>
          <cell r="F74">
            <v>72</v>
          </cell>
          <cell r="G74">
            <v>463</v>
          </cell>
          <cell r="H74">
            <v>72</v>
          </cell>
          <cell r="L74">
            <v>0.0017083333333333334</v>
          </cell>
          <cell r="M74">
            <v>60</v>
          </cell>
          <cell r="N74">
            <v>56</v>
          </cell>
          <cell r="O74">
            <v>72</v>
          </cell>
          <cell r="P74">
            <v>548</v>
          </cell>
          <cell r="Q74">
            <v>72</v>
          </cell>
        </row>
        <row r="75">
          <cell r="C75">
            <v>0.0011678240740740475</v>
          </cell>
          <cell r="D75">
            <v>71</v>
          </cell>
          <cell r="E75">
            <v>46.6</v>
          </cell>
          <cell r="F75">
            <v>73</v>
          </cell>
          <cell r="G75">
            <v>464</v>
          </cell>
          <cell r="H75">
            <v>73</v>
          </cell>
          <cell r="L75">
            <v>0.0017141203703703704</v>
          </cell>
          <cell r="M75">
            <v>59</v>
          </cell>
          <cell r="N75">
            <v>56.5</v>
          </cell>
          <cell r="O75">
            <v>73</v>
          </cell>
          <cell r="P75">
            <v>550</v>
          </cell>
          <cell r="Q75">
            <v>73</v>
          </cell>
        </row>
        <row r="76">
          <cell r="C76">
            <v>0.0011701388888888573</v>
          </cell>
          <cell r="D76">
            <v>70</v>
          </cell>
          <cell r="E76">
            <v>46.9</v>
          </cell>
          <cell r="F76">
            <v>74</v>
          </cell>
          <cell r="G76">
            <v>465</v>
          </cell>
          <cell r="H76">
            <v>74</v>
          </cell>
          <cell r="L76">
            <v>0.0017175925925925926</v>
          </cell>
          <cell r="M76">
            <v>58</v>
          </cell>
          <cell r="N76">
            <v>57</v>
          </cell>
          <cell r="O76">
            <v>74</v>
          </cell>
          <cell r="P76">
            <v>552</v>
          </cell>
          <cell r="Q76">
            <v>74</v>
          </cell>
        </row>
        <row r="77">
          <cell r="C77">
            <v>0.0011724537037036673</v>
          </cell>
          <cell r="D77">
            <v>69</v>
          </cell>
          <cell r="E77">
            <v>47.2</v>
          </cell>
          <cell r="F77">
            <v>75</v>
          </cell>
          <cell r="G77">
            <v>466</v>
          </cell>
          <cell r="H77">
            <v>75</v>
          </cell>
          <cell r="L77">
            <v>0.0017210648148148146</v>
          </cell>
          <cell r="M77">
            <v>57</v>
          </cell>
          <cell r="N77">
            <v>57.5</v>
          </cell>
          <cell r="O77">
            <v>75</v>
          </cell>
          <cell r="P77">
            <v>554</v>
          </cell>
          <cell r="Q77">
            <v>75</v>
          </cell>
        </row>
        <row r="78">
          <cell r="C78">
            <v>0.0011747685185184774</v>
          </cell>
          <cell r="D78">
            <v>68</v>
          </cell>
          <cell r="E78">
            <v>47.5</v>
          </cell>
          <cell r="F78">
            <v>76</v>
          </cell>
          <cell r="G78">
            <v>467</v>
          </cell>
          <cell r="H78">
            <v>76</v>
          </cell>
          <cell r="L78">
            <v>0.0017245370370370368</v>
          </cell>
          <cell r="M78">
            <v>56</v>
          </cell>
          <cell r="N78">
            <v>58</v>
          </cell>
          <cell r="O78">
            <v>76</v>
          </cell>
          <cell r="P78">
            <v>556</v>
          </cell>
          <cell r="Q78">
            <v>76</v>
          </cell>
        </row>
        <row r="79">
          <cell r="C79">
            <v>0.0011770833333332874</v>
          </cell>
          <cell r="D79">
            <v>67</v>
          </cell>
          <cell r="E79">
            <v>47.8</v>
          </cell>
          <cell r="F79">
            <v>77</v>
          </cell>
          <cell r="G79">
            <v>468</v>
          </cell>
          <cell r="H79">
            <v>77</v>
          </cell>
          <cell r="L79">
            <v>0.0017280092592592592</v>
          </cell>
          <cell r="M79">
            <v>55</v>
          </cell>
          <cell r="N79">
            <v>58.5</v>
          </cell>
          <cell r="O79">
            <v>77</v>
          </cell>
          <cell r="P79">
            <v>558</v>
          </cell>
          <cell r="Q79">
            <v>77</v>
          </cell>
        </row>
        <row r="80">
          <cell r="C80">
            <v>0.0011793981481480974</v>
          </cell>
          <cell r="D80">
            <v>66</v>
          </cell>
          <cell r="E80">
            <v>48.1</v>
          </cell>
          <cell r="F80">
            <v>78</v>
          </cell>
          <cell r="G80">
            <v>469</v>
          </cell>
          <cell r="H80">
            <v>78</v>
          </cell>
          <cell r="L80">
            <v>0.0017314814814814816</v>
          </cell>
          <cell r="M80">
            <v>54</v>
          </cell>
          <cell r="N80">
            <v>59</v>
          </cell>
          <cell r="O80">
            <v>78</v>
          </cell>
          <cell r="P80">
            <v>560</v>
          </cell>
          <cell r="Q80">
            <v>78</v>
          </cell>
        </row>
        <row r="81">
          <cell r="C81">
            <v>0.0011817129629629075</v>
          </cell>
          <cell r="D81">
            <v>65</v>
          </cell>
          <cell r="E81">
            <v>48.4</v>
          </cell>
          <cell r="F81">
            <v>79</v>
          </cell>
          <cell r="G81">
            <v>470</v>
          </cell>
          <cell r="H81">
            <v>79</v>
          </cell>
          <cell r="L81">
            <v>0.0017349537037037038</v>
          </cell>
          <cell r="M81">
            <v>53</v>
          </cell>
          <cell r="N81">
            <v>59.5</v>
          </cell>
          <cell r="O81">
            <v>79</v>
          </cell>
          <cell r="P81">
            <v>562</v>
          </cell>
          <cell r="Q81">
            <v>79</v>
          </cell>
        </row>
        <row r="82">
          <cell r="C82">
            <v>0.0011840277777777175</v>
          </cell>
          <cell r="D82">
            <v>64</v>
          </cell>
          <cell r="E82">
            <v>48.7</v>
          </cell>
          <cell r="F82">
            <v>80</v>
          </cell>
          <cell r="G82">
            <v>472</v>
          </cell>
          <cell r="H82">
            <v>80</v>
          </cell>
          <cell r="L82">
            <v>0.0017384259259259262</v>
          </cell>
          <cell r="M82">
            <v>51</v>
          </cell>
          <cell r="N82">
            <v>60</v>
          </cell>
          <cell r="O82">
            <v>80</v>
          </cell>
          <cell r="P82">
            <v>564</v>
          </cell>
          <cell r="Q82">
            <v>80</v>
          </cell>
        </row>
        <row r="83">
          <cell r="C83">
            <v>0.0011863425925925273</v>
          </cell>
          <cell r="D83">
            <v>63</v>
          </cell>
          <cell r="E83">
            <v>49.5</v>
          </cell>
          <cell r="F83">
            <v>81</v>
          </cell>
          <cell r="G83">
            <v>474</v>
          </cell>
          <cell r="H83">
            <v>81</v>
          </cell>
          <cell r="L83">
            <v>0.0017453703703703704</v>
          </cell>
          <cell r="M83">
            <v>50</v>
          </cell>
          <cell r="N83">
            <v>60.5</v>
          </cell>
          <cell r="O83">
            <v>81</v>
          </cell>
          <cell r="P83">
            <v>567</v>
          </cell>
          <cell r="Q83">
            <v>81</v>
          </cell>
        </row>
        <row r="84">
          <cell r="C84">
            <v>0.0011886574074073373</v>
          </cell>
          <cell r="D84">
            <v>62</v>
          </cell>
          <cell r="E84">
            <v>50</v>
          </cell>
          <cell r="F84">
            <v>82</v>
          </cell>
          <cell r="G84">
            <v>476</v>
          </cell>
          <cell r="H84">
            <v>82</v>
          </cell>
          <cell r="L84">
            <v>0.0017488425925925926</v>
          </cell>
          <cell r="M84">
            <v>49</v>
          </cell>
          <cell r="N84">
            <v>61</v>
          </cell>
          <cell r="O84">
            <v>82</v>
          </cell>
          <cell r="P84">
            <v>570</v>
          </cell>
          <cell r="Q84">
            <v>82</v>
          </cell>
        </row>
        <row r="85">
          <cell r="C85">
            <v>0.0011909722222221474</v>
          </cell>
          <cell r="D85">
            <v>61</v>
          </cell>
          <cell r="E85">
            <v>51.5</v>
          </cell>
          <cell r="F85">
            <v>83</v>
          </cell>
          <cell r="G85">
            <v>478</v>
          </cell>
          <cell r="H85">
            <v>83</v>
          </cell>
          <cell r="L85">
            <v>0.0017534722222222222</v>
          </cell>
          <cell r="M85">
            <v>48</v>
          </cell>
          <cell r="N85">
            <v>61.5</v>
          </cell>
          <cell r="O85">
            <v>83</v>
          </cell>
          <cell r="P85">
            <v>573</v>
          </cell>
          <cell r="Q85">
            <v>83</v>
          </cell>
        </row>
        <row r="86">
          <cell r="C86">
            <v>0.0011932870370369574</v>
          </cell>
          <cell r="D86">
            <v>60</v>
          </cell>
          <cell r="E86">
            <v>52</v>
          </cell>
          <cell r="F86">
            <v>84</v>
          </cell>
          <cell r="G86">
            <v>480</v>
          </cell>
          <cell r="H86">
            <v>84</v>
          </cell>
          <cell r="L86">
            <v>0.001758101851851852</v>
          </cell>
          <cell r="M86">
            <v>47</v>
          </cell>
          <cell r="N86">
            <v>62</v>
          </cell>
          <cell r="O86">
            <v>84</v>
          </cell>
          <cell r="P86">
            <v>576</v>
          </cell>
          <cell r="Q86">
            <v>84</v>
          </cell>
        </row>
        <row r="87">
          <cell r="C87">
            <v>0.0011956018518517674</v>
          </cell>
          <cell r="D87">
            <v>59</v>
          </cell>
          <cell r="E87">
            <v>52.5</v>
          </cell>
          <cell r="F87">
            <v>85</v>
          </cell>
          <cell r="G87">
            <v>482</v>
          </cell>
          <cell r="H87">
            <v>85</v>
          </cell>
          <cell r="L87">
            <v>0.0017627314814814773</v>
          </cell>
          <cell r="M87">
            <v>46</v>
          </cell>
          <cell r="N87">
            <v>62.5</v>
          </cell>
          <cell r="O87">
            <v>85</v>
          </cell>
          <cell r="P87">
            <v>579</v>
          </cell>
          <cell r="Q87">
            <v>85</v>
          </cell>
        </row>
        <row r="88">
          <cell r="C88">
            <v>0.0011990740740740742</v>
          </cell>
          <cell r="D88">
            <v>58</v>
          </cell>
          <cell r="E88">
            <v>53</v>
          </cell>
          <cell r="F88">
            <v>86</v>
          </cell>
          <cell r="G88">
            <v>484</v>
          </cell>
          <cell r="H88">
            <v>86</v>
          </cell>
          <cell r="L88">
            <v>0.0017673611111111074</v>
          </cell>
          <cell r="M88">
            <v>45</v>
          </cell>
          <cell r="N88">
            <v>63</v>
          </cell>
          <cell r="O88">
            <v>86</v>
          </cell>
          <cell r="P88">
            <v>582</v>
          </cell>
          <cell r="Q88">
            <v>86</v>
          </cell>
        </row>
        <row r="89">
          <cell r="C89">
            <v>0.0012025462962962962</v>
          </cell>
          <cell r="D89">
            <v>57</v>
          </cell>
          <cell r="E89">
            <v>53.5</v>
          </cell>
          <cell r="F89">
            <v>87</v>
          </cell>
          <cell r="G89">
            <v>486</v>
          </cell>
          <cell r="H89">
            <v>87</v>
          </cell>
          <cell r="L89">
            <v>0.0017719907407407374</v>
          </cell>
          <cell r="M89">
            <v>44</v>
          </cell>
          <cell r="N89">
            <v>63.5</v>
          </cell>
          <cell r="O89">
            <v>87</v>
          </cell>
          <cell r="P89">
            <v>585</v>
          </cell>
          <cell r="Q89">
            <v>87</v>
          </cell>
        </row>
        <row r="90">
          <cell r="C90">
            <v>0.0012060185185185173</v>
          </cell>
          <cell r="D90">
            <v>56</v>
          </cell>
          <cell r="E90">
            <v>54</v>
          </cell>
          <cell r="F90">
            <v>88</v>
          </cell>
          <cell r="G90">
            <v>488</v>
          </cell>
          <cell r="H90">
            <v>88</v>
          </cell>
          <cell r="L90">
            <v>0.0017766203703703674</v>
          </cell>
          <cell r="M90">
            <v>43</v>
          </cell>
          <cell r="N90">
            <v>64</v>
          </cell>
          <cell r="O90">
            <v>88</v>
          </cell>
          <cell r="P90">
            <v>588</v>
          </cell>
          <cell r="Q90">
            <v>88</v>
          </cell>
        </row>
        <row r="91">
          <cell r="C91">
            <v>0.0012094907407407373</v>
          </cell>
          <cell r="D91">
            <v>55</v>
          </cell>
          <cell r="E91">
            <v>54.5</v>
          </cell>
          <cell r="F91">
            <v>89</v>
          </cell>
          <cell r="G91">
            <v>490</v>
          </cell>
          <cell r="H91">
            <v>89</v>
          </cell>
          <cell r="L91">
            <v>0.0017812499999999975</v>
          </cell>
          <cell r="M91">
            <v>42</v>
          </cell>
          <cell r="N91">
            <v>64.5</v>
          </cell>
          <cell r="O91">
            <v>89</v>
          </cell>
          <cell r="P91">
            <v>591</v>
          </cell>
          <cell r="Q91">
            <v>89</v>
          </cell>
        </row>
        <row r="92">
          <cell r="C92">
            <v>0.0012129629629629574</v>
          </cell>
          <cell r="D92">
            <v>54</v>
          </cell>
          <cell r="E92">
            <v>55</v>
          </cell>
          <cell r="F92">
            <v>90</v>
          </cell>
          <cell r="G92">
            <v>492</v>
          </cell>
          <cell r="H92">
            <v>90</v>
          </cell>
          <cell r="L92">
            <v>0.0017858796296296275</v>
          </cell>
          <cell r="M92">
            <v>41</v>
          </cell>
          <cell r="N92">
            <v>65</v>
          </cell>
          <cell r="O92">
            <v>90</v>
          </cell>
          <cell r="P92">
            <v>594</v>
          </cell>
          <cell r="Q92">
            <v>90</v>
          </cell>
        </row>
        <row r="93">
          <cell r="C93">
            <v>0.0012164351851851874</v>
          </cell>
          <cell r="D93">
            <v>53</v>
          </cell>
          <cell r="E93">
            <v>55.5</v>
          </cell>
          <cell r="F93">
            <v>91</v>
          </cell>
          <cell r="G93">
            <v>494</v>
          </cell>
          <cell r="H93">
            <v>91</v>
          </cell>
          <cell r="L93">
            <v>0.0017905092592592573</v>
          </cell>
          <cell r="M93">
            <v>40</v>
          </cell>
          <cell r="N93">
            <v>65.5</v>
          </cell>
          <cell r="O93">
            <v>91</v>
          </cell>
          <cell r="P93">
            <v>597</v>
          </cell>
          <cell r="Q93">
            <v>91</v>
          </cell>
        </row>
        <row r="94">
          <cell r="C94">
            <v>0.0012199074074074074</v>
          </cell>
          <cell r="D94">
            <v>52</v>
          </cell>
          <cell r="E94">
            <v>56</v>
          </cell>
          <cell r="F94">
            <v>92</v>
          </cell>
          <cell r="G94">
            <v>496</v>
          </cell>
          <cell r="H94">
            <v>92</v>
          </cell>
          <cell r="L94">
            <v>0.0017951388888888874</v>
          </cell>
          <cell r="M94">
            <v>39</v>
          </cell>
          <cell r="N94">
            <v>66</v>
          </cell>
          <cell r="O94">
            <v>92</v>
          </cell>
          <cell r="P94">
            <v>600</v>
          </cell>
          <cell r="Q94">
            <v>92</v>
          </cell>
        </row>
        <row r="95">
          <cell r="C95">
            <v>0.0012233796296296274</v>
          </cell>
          <cell r="D95">
            <v>51</v>
          </cell>
          <cell r="E95">
            <v>56.5</v>
          </cell>
          <cell r="F95">
            <v>93</v>
          </cell>
          <cell r="G95">
            <v>498</v>
          </cell>
          <cell r="H95">
            <v>93</v>
          </cell>
          <cell r="L95">
            <v>0.0018032407407407409</v>
          </cell>
          <cell r="M95">
            <v>38</v>
          </cell>
          <cell r="N95">
            <v>66.5</v>
          </cell>
          <cell r="O95">
            <v>93</v>
          </cell>
          <cell r="P95">
            <v>603</v>
          </cell>
          <cell r="Q95">
            <v>93</v>
          </cell>
        </row>
        <row r="96">
          <cell r="C96">
            <v>0.0012268518518518475</v>
          </cell>
          <cell r="D96">
            <v>50</v>
          </cell>
          <cell r="E96">
            <v>57</v>
          </cell>
          <cell r="F96">
            <v>94</v>
          </cell>
          <cell r="G96">
            <v>500</v>
          </cell>
          <cell r="H96">
            <v>94</v>
          </cell>
          <cell r="L96">
            <v>0.0018113425925925923</v>
          </cell>
          <cell r="M96">
            <v>37</v>
          </cell>
          <cell r="N96">
            <v>67</v>
          </cell>
          <cell r="O96">
            <v>94</v>
          </cell>
          <cell r="P96">
            <v>606</v>
          </cell>
          <cell r="Q96">
            <v>94</v>
          </cell>
        </row>
        <row r="97">
          <cell r="C97">
            <v>0.0012303240740740675</v>
          </cell>
          <cell r="D97">
            <v>49</v>
          </cell>
          <cell r="E97">
            <v>57.5</v>
          </cell>
          <cell r="F97">
            <v>95</v>
          </cell>
          <cell r="G97">
            <v>502</v>
          </cell>
          <cell r="H97">
            <v>95</v>
          </cell>
          <cell r="L97">
            <v>0.0018194444444444443</v>
          </cell>
          <cell r="M97">
            <v>36</v>
          </cell>
          <cell r="N97">
            <v>67.5</v>
          </cell>
          <cell r="O97">
            <v>95</v>
          </cell>
          <cell r="P97">
            <v>609</v>
          </cell>
          <cell r="Q97">
            <v>95</v>
          </cell>
        </row>
        <row r="98">
          <cell r="C98">
            <v>0.0012337962962962975</v>
          </cell>
          <cell r="D98">
            <v>48</v>
          </cell>
          <cell r="E98">
            <v>58</v>
          </cell>
          <cell r="F98">
            <v>96</v>
          </cell>
          <cell r="G98">
            <v>504</v>
          </cell>
          <cell r="H98">
            <v>96</v>
          </cell>
          <cell r="L98">
            <v>0.001827546296296296</v>
          </cell>
          <cell r="M98">
            <v>35</v>
          </cell>
          <cell r="N98">
            <v>68</v>
          </cell>
          <cell r="O98">
            <v>96</v>
          </cell>
          <cell r="P98">
            <v>612</v>
          </cell>
          <cell r="Q98">
            <v>96</v>
          </cell>
        </row>
        <row r="99">
          <cell r="C99">
            <v>0.0012372685185185173</v>
          </cell>
          <cell r="D99">
            <v>47</v>
          </cell>
          <cell r="E99">
            <v>58.5</v>
          </cell>
          <cell r="F99">
            <v>97</v>
          </cell>
          <cell r="G99">
            <v>506</v>
          </cell>
          <cell r="H99">
            <v>97</v>
          </cell>
          <cell r="L99">
            <v>0.001835648148148148</v>
          </cell>
          <cell r="M99">
            <v>34</v>
          </cell>
          <cell r="N99">
            <v>68.5</v>
          </cell>
          <cell r="O99">
            <v>97</v>
          </cell>
          <cell r="P99">
            <v>615</v>
          </cell>
          <cell r="Q99">
            <v>97</v>
          </cell>
        </row>
        <row r="100">
          <cell r="C100">
            <v>0.0012407407407407374</v>
          </cell>
          <cell r="D100">
            <v>46</v>
          </cell>
          <cell r="E100">
            <v>59</v>
          </cell>
          <cell r="F100">
            <v>98</v>
          </cell>
          <cell r="G100">
            <v>508</v>
          </cell>
          <cell r="H100">
            <v>98</v>
          </cell>
          <cell r="L100">
            <v>0.0018437500000000001</v>
          </cell>
          <cell r="M100">
            <v>33</v>
          </cell>
          <cell r="N100">
            <v>69</v>
          </cell>
          <cell r="O100">
            <v>98</v>
          </cell>
          <cell r="P100">
            <v>618</v>
          </cell>
          <cell r="Q100">
            <v>98</v>
          </cell>
        </row>
        <row r="101">
          <cell r="C101">
            <v>0.0012442129629629574</v>
          </cell>
          <cell r="D101">
            <v>45</v>
          </cell>
          <cell r="E101">
            <v>59.5</v>
          </cell>
          <cell r="F101">
            <v>99</v>
          </cell>
          <cell r="G101">
            <v>510</v>
          </cell>
          <cell r="H101">
            <v>99</v>
          </cell>
          <cell r="L101">
            <v>0.001851851851851852</v>
          </cell>
          <cell r="M101">
            <v>32</v>
          </cell>
          <cell r="N101">
            <v>69.5</v>
          </cell>
          <cell r="O101">
            <v>99</v>
          </cell>
          <cell r="P101">
            <v>621</v>
          </cell>
          <cell r="Q101">
            <v>99</v>
          </cell>
        </row>
        <row r="102">
          <cell r="C102">
            <v>0.0012476851851851774</v>
          </cell>
          <cell r="D102">
            <v>44</v>
          </cell>
          <cell r="E102">
            <v>60</v>
          </cell>
          <cell r="F102">
            <v>100</v>
          </cell>
          <cell r="G102">
            <v>512</v>
          </cell>
          <cell r="H102">
            <v>100</v>
          </cell>
          <cell r="L102">
            <v>0.001853009259259259</v>
          </cell>
          <cell r="M102">
            <v>31</v>
          </cell>
          <cell r="N102">
            <v>70</v>
          </cell>
          <cell r="O102">
            <v>100</v>
          </cell>
          <cell r="P102">
            <v>624</v>
          </cell>
          <cell r="Q102">
            <v>100</v>
          </cell>
        </row>
        <row r="103">
          <cell r="C103">
            <v>0.0012511574074074074</v>
          </cell>
          <cell r="D103">
            <v>43</v>
          </cell>
          <cell r="E103">
            <v>60.5</v>
          </cell>
          <cell r="F103">
            <v>101</v>
          </cell>
          <cell r="G103">
            <v>514</v>
          </cell>
          <cell r="H103">
            <v>101</v>
          </cell>
          <cell r="L103">
            <v>0.001858796296296296</v>
          </cell>
          <cell r="M103">
            <v>30</v>
          </cell>
          <cell r="N103">
            <v>72</v>
          </cell>
          <cell r="O103">
            <v>101</v>
          </cell>
          <cell r="P103">
            <v>627</v>
          </cell>
          <cell r="Q103">
            <v>101</v>
          </cell>
        </row>
        <row r="104">
          <cell r="C104">
            <v>0.0012546296296296275</v>
          </cell>
          <cell r="D104">
            <v>42</v>
          </cell>
          <cell r="E104">
            <v>61</v>
          </cell>
          <cell r="F104">
            <v>102</v>
          </cell>
          <cell r="G104">
            <v>516</v>
          </cell>
          <cell r="H104">
            <v>102</v>
          </cell>
          <cell r="L104">
            <v>0.0018645833333333335</v>
          </cell>
          <cell r="M104">
            <v>29</v>
          </cell>
          <cell r="N104">
            <v>73</v>
          </cell>
          <cell r="O104">
            <v>102</v>
          </cell>
          <cell r="P104">
            <v>630</v>
          </cell>
          <cell r="Q104">
            <v>102</v>
          </cell>
        </row>
        <row r="105">
          <cell r="C105">
            <v>0.0012581018518518518</v>
          </cell>
          <cell r="D105">
            <v>41</v>
          </cell>
          <cell r="E105">
            <v>61.5</v>
          </cell>
          <cell r="F105">
            <v>103</v>
          </cell>
          <cell r="G105">
            <v>518</v>
          </cell>
          <cell r="H105">
            <v>103</v>
          </cell>
          <cell r="L105">
            <v>0.0018738425925925927</v>
          </cell>
          <cell r="M105">
            <v>28</v>
          </cell>
          <cell r="N105">
            <v>74</v>
          </cell>
          <cell r="O105">
            <v>103</v>
          </cell>
          <cell r="P105">
            <v>633</v>
          </cell>
          <cell r="Q105">
            <v>103</v>
          </cell>
        </row>
        <row r="106">
          <cell r="C106">
            <v>0.001261574074074074</v>
          </cell>
          <cell r="D106">
            <v>40</v>
          </cell>
          <cell r="E106">
            <v>62</v>
          </cell>
          <cell r="F106">
            <v>104</v>
          </cell>
          <cell r="G106">
            <v>520</v>
          </cell>
          <cell r="H106">
            <v>104</v>
          </cell>
          <cell r="L106">
            <v>0.001883101851851852</v>
          </cell>
          <cell r="M106">
            <v>27</v>
          </cell>
          <cell r="N106">
            <v>75</v>
          </cell>
          <cell r="O106">
            <v>104</v>
          </cell>
          <cell r="P106">
            <v>636</v>
          </cell>
          <cell r="Q106">
            <v>104</v>
          </cell>
        </row>
        <row r="107">
          <cell r="C107">
            <v>0.0012638888888888888</v>
          </cell>
          <cell r="D107">
            <v>39</v>
          </cell>
          <cell r="E107">
            <v>62.5</v>
          </cell>
          <cell r="F107">
            <v>105</v>
          </cell>
          <cell r="G107">
            <v>522</v>
          </cell>
          <cell r="H107">
            <v>105</v>
          </cell>
          <cell r="L107">
            <v>0.0018923611111111112</v>
          </cell>
          <cell r="M107">
            <v>26</v>
          </cell>
          <cell r="N107">
            <v>76</v>
          </cell>
          <cell r="O107">
            <v>105</v>
          </cell>
          <cell r="P107">
            <v>639</v>
          </cell>
          <cell r="Q107">
            <v>105</v>
          </cell>
        </row>
        <row r="108">
          <cell r="C108">
            <v>0.001267361111111111</v>
          </cell>
          <cell r="D108">
            <v>38</v>
          </cell>
          <cell r="E108">
            <v>63</v>
          </cell>
          <cell r="F108">
            <v>106</v>
          </cell>
          <cell r="G108">
            <v>524</v>
          </cell>
          <cell r="H108">
            <v>106</v>
          </cell>
          <cell r="L108">
            <v>0.0019016203703703706</v>
          </cell>
          <cell r="M108">
            <v>25</v>
          </cell>
          <cell r="N108">
            <v>77</v>
          </cell>
          <cell r="O108">
            <v>106</v>
          </cell>
          <cell r="P108">
            <v>641</v>
          </cell>
          <cell r="Q108">
            <v>106</v>
          </cell>
        </row>
        <row r="109">
          <cell r="C109">
            <v>0.0012708333333333335</v>
          </cell>
          <cell r="D109">
            <v>37</v>
          </cell>
          <cell r="E109">
            <v>63.5</v>
          </cell>
          <cell r="F109">
            <v>107</v>
          </cell>
          <cell r="G109">
            <v>526</v>
          </cell>
          <cell r="H109">
            <v>107</v>
          </cell>
          <cell r="L109">
            <v>0.0019108796296296296</v>
          </cell>
          <cell r="M109">
            <v>24</v>
          </cell>
          <cell r="N109">
            <v>78</v>
          </cell>
          <cell r="O109">
            <v>107</v>
          </cell>
          <cell r="P109">
            <v>644</v>
          </cell>
          <cell r="Q109">
            <v>107</v>
          </cell>
        </row>
        <row r="110">
          <cell r="C110">
            <v>0.0012743055555555574</v>
          </cell>
          <cell r="D110">
            <v>36</v>
          </cell>
          <cell r="E110">
            <v>64</v>
          </cell>
          <cell r="F110">
            <v>108</v>
          </cell>
          <cell r="G110">
            <v>528</v>
          </cell>
          <cell r="H110">
            <v>108</v>
          </cell>
          <cell r="L110">
            <v>0.0019201388888888888</v>
          </cell>
          <cell r="M110">
            <v>23</v>
          </cell>
          <cell r="N110">
            <v>79</v>
          </cell>
          <cell r="O110">
            <v>108</v>
          </cell>
          <cell r="P110">
            <v>647</v>
          </cell>
          <cell r="Q110">
            <v>108</v>
          </cell>
        </row>
        <row r="111">
          <cell r="C111">
            <v>0.0012777777777777774</v>
          </cell>
          <cell r="D111">
            <v>35</v>
          </cell>
          <cell r="E111">
            <v>64.5</v>
          </cell>
          <cell r="F111">
            <v>109</v>
          </cell>
          <cell r="G111">
            <v>530</v>
          </cell>
          <cell r="H111">
            <v>109</v>
          </cell>
          <cell r="L111">
            <v>0.0019293981481481482</v>
          </cell>
          <cell r="M111">
            <v>22</v>
          </cell>
          <cell r="N111">
            <v>80</v>
          </cell>
          <cell r="O111">
            <v>109</v>
          </cell>
          <cell r="P111">
            <v>650</v>
          </cell>
          <cell r="Q111">
            <v>109</v>
          </cell>
        </row>
        <row r="112">
          <cell r="C112">
            <v>0.0012812499999999975</v>
          </cell>
          <cell r="D112">
            <v>34</v>
          </cell>
          <cell r="E112">
            <v>65</v>
          </cell>
          <cell r="F112">
            <v>110</v>
          </cell>
          <cell r="G112">
            <v>532</v>
          </cell>
          <cell r="H112">
            <v>110</v>
          </cell>
          <cell r="L112">
            <v>0.0019386574074074074</v>
          </cell>
          <cell r="M112">
            <v>21</v>
          </cell>
          <cell r="N112">
            <v>81</v>
          </cell>
          <cell r="O112">
            <v>110</v>
          </cell>
          <cell r="P112">
            <v>652</v>
          </cell>
          <cell r="Q112">
            <v>110</v>
          </cell>
        </row>
        <row r="113">
          <cell r="C113">
            <v>0.0012858796296296297</v>
          </cell>
          <cell r="D113">
            <v>33</v>
          </cell>
          <cell r="E113">
            <v>65.5</v>
          </cell>
          <cell r="F113">
            <v>111</v>
          </cell>
          <cell r="G113">
            <v>534</v>
          </cell>
          <cell r="H113">
            <v>111</v>
          </cell>
          <cell r="L113">
            <v>0.0019479166666666666</v>
          </cell>
          <cell r="M113">
            <v>20</v>
          </cell>
          <cell r="N113">
            <v>82</v>
          </cell>
          <cell r="O113">
            <v>111</v>
          </cell>
          <cell r="P113">
            <v>654</v>
          </cell>
          <cell r="Q113">
            <v>111</v>
          </cell>
        </row>
        <row r="114">
          <cell r="C114">
            <v>0.0012905092592592593</v>
          </cell>
          <cell r="D114">
            <v>32</v>
          </cell>
          <cell r="E114">
            <v>66</v>
          </cell>
          <cell r="F114">
            <v>112</v>
          </cell>
          <cell r="G114">
            <v>536</v>
          </cell>
          <cell r="H114">
            <v>112</v>
          </cell>
          <cell r="L114">
            <v>0.001957175925925926</v>
          </cell>
          <cell r="M114">
            <v>19</v>
          </cell>
          <cell r="N114">
            <v>83</v>
          </cell>
          <cell r="O114">
            <v>112</v>
          </cell>
          <cell r="P114">
            <v>656</v>
          </cell>
          <cell r="Q114">
            <v>112</v>
          </cell>
        </row>
        <row r="115">
          <cell r="C115">
            <v>0.0012951388888888873</v>
          </cell>
          <cell r="D115">
            <v>31</v>
          </cell>
          <cell r="E115">
            <v>66.5</v>
          </cell>
          <cell r="F115">
            <v>113</v>
          </cell>
          <cell r="G115">
            <v>538</v>
          </cell>
          <cell r="H115">
            <v>113</v>
          </cell>
          <cell r="L115">
            <v>0.0019687500000000004</v>
          </cell>
          <cell r="M115">
            <v>18</v>
          </cell>
          <cell r="N115">
            <v>84</v>
          </cell>
          <cell r="O115">
            <v>113</v>
          </cell>
          <cell r="P115">
            <v>658</v>
          </cell>
          <cell r="Q115">
            <v>113</v>
          </cell>
        </row>
        <row r="116">
          <cell r="C116">
            <v>0.0012997685185185174</v>
          </cell>
          <cell r="D116">
            <v>30</v>
          </cell>
          <cell r="E116">
            <v>67</v>
          </cell>
          <cell r="F116">
            <v>114</v>
          </cell>
          <cell r="G116">
            <v>540</v>
          </cell>
          <cell r="H116">
            <v>114</v>
          </cell>
          <cell r="L116">
            <v>0.0019803240740740745</v>
          </cell>
          <cell r="M116">
            <v>17</v>
          </cell>
          <cell r="N116">
            <v>85</v>
          </cell>
          <cell r="O116">
            <v>114</v>
          </cell>
          <cell r="P116">
            <v>660</v>
          </cell>
          <cell r="Q116">
            <v>114</v>
          </cell>
        </row>
        <row r="117">
          <cell r="C117">
            <v>0.0013043981481481474</v>
          </cell>
          <cell r="D117">
            <v>29</v>
          </cell>
          <cell r="E117">
            <v>67.5</v>
          </cell>
          <cell r="F117">
            <v>115</v>
          </cell>
          <cell r="G117">
            <v>542</v>
          </cell>
          <cell r="H117">
            <v>115</v>
          </cell>
          <cell r="L117">
            <v>0.0019918981481481476</v>
          </cell>
          <cell r="M117">
            <v>16</v>
          </cell>
          <cell r="N117">
            <v>86</v>
          </cell>
          <cell r="O117">
            <v>115</v>
          </cell>
          <cell r="P117">
            <v>662</v>
          </cell>
          <cell r="Q117">
            <v>115</v>
          </cell>
        </row>
        <row r="118">
          <cell r="C118">
            <v>0.0013090277777777774</v>
          </cell>
          <cell r="D118">
            <v>28</v>
          </cell>
          <cell r="E118">
            <v>68</v>
          </cell>
          <cell r="F118">
            <v>116</v>
          </cell>
          <cell r="G118">
            <v>544</v>
          </cell>
          <cell r="H118">
            <v>116</v>
          </cell>
          <cell r="L118">
            <v>0.0020034722222222177</v>
          </cell>
          <cell r="M118">
            <v>15</v>
          </cell>
          <cell r="N118">
            <v>87</v>
          </cell>
          <cell r="O118">
            <v>116</v>
          </cell>
          <cell r="P118">
            <v>664</v>
          </cell>
          <cell r="Q118">
            <v>116</v>
          </cell>
        </row>
        <row r="119">
          <cell r="C119">
            <v>0.0013136574074074075</v>
          </cell>
          <cell r="D119">
            <v>27</v>
          </cell>
          <cell r="E119">
            <v>68.5</v>
          </cell>
          <cell r="F119">
            <v>117</v>
          </cell>
          <cell r="G119">
            <v>546</v>
          </cell>
          <cell r="H119">
            <v>117</v>
          </cell>
          <cell r="L119">
            <v>0.0020150462962962978</v>
          </cell>
          <cell r="M119">
            <v>14</v>
          </cell>
          <cell r="N119">
            <v>88</v>
          </cell>
          <cell r="O119">
            <v>117</v>
          </cell>
          <cell r="P119">
            <v>666</v>
          </cell>
          <cell r="Q119">
            <v>117</v>
          </cell>
        </row>
        <row r="120">
          <cell r="C120">
            <v>0.0013182870370370373</v>
          </cell>
          <cell r="D120">
            <v>26</v>
          </cell>
          <cell r="E120">
            <v>69</v>
          </cell>
          <cell r="F120">
            <v>118</v>
          </cell>
          <cell r="G120">
            <v>548</v>
          </cell>
          <cell r="H120">
            <v>118</v>
          </cell>
          <cell r="L120">
            <v>0.0020266203703703674</v>
          </cell>
          <cell r="M120">
            <v>13</v>
          </cell>
          <cell r="N120">
            <v>89</v>
          </cell>
          <cell r="O120">
            <v>118</v>
          </cell>
          <cell r="P120">
            <v>668</v>
          </cell>
          <cell r="Q120">
            <v>118</v>
          </cell>
        </row>
        <row r="121">
          <cell r="C121">
            <v>0.0013229166666666673</v>
          </cell>
          <cell r="D121">
            <v>25</v>
          </cell>
          <cell r="E121">
            <v>69.5</v>
          </cell>
          <cell r="F121">
            <v>119</v>
          </cell>
          <cell r="G121">
            <v>550</v>
          </cell>
          <cell r="H121">
            <v>119</v>
          </cell>
          <cell r="L121">
            <v>0.0020381944444444475</v>
          </cell>
          <cell r="M121">
            <v>12</v>
          </cell>
          <cell r="N121">
            <v>90</v>
          </cell>
          <cell r="O121">
            <v>119</v>
          </cell>
          <cell r="P121">
            <v>670</v>
          </cell>
          <cell r="Q121">
            <v>119</v>
          </cell>
        </row>
        <row r="122">
          <cell r="C122">
            <v>0.0013275462962962974</v>
          </cell>
          <cell r="D122">
            <v>24</v>
          </cell>
          <cell r="E122">
            <v>70</v>
          </cell>
          <cell r="F122">
            <v>120</v>
          </cell>
          <cell r="G122">
            <v>552</v>
          </cell>
          <cell r="H122">
            <v>120</v>
          </cell>
          <cell r="L122">
            <v>0.0020497685185185176</v>
          </cell>
          <cell r="M122">
            <v>11</v>
          </cell>
          <cell r="N122">
            <v>91</v>
          </cell>
          <cell r="O122">
            <v>120</v>
          </cell>
          <cell r="P122">
            <v>672</v>
          </cell>
          <cell r="Q122">
            <v>120</v>
          </cell>
        </row>
        <row r="123">
          <cell r="C123">
            <v>0.0013321759259259274</v>
          </cell>
          <cell r="D123">
            <v>23</v>
          </cell>
          <cell r="E123">
            <v>70.5</v>
          </cell>
          <cell r="F123">
            <v>121</v>
          </cell>
          <cell r="G123">
            <v>554</v>
          </cell>
          <cell r="H123">
            <v>121</v>
          </cell>
          <cell r="L123">
            <v>0.0020613425925925877</v>
          </cell>
          <cell r="M123">
            <v>10</v>
          </cell>
          <cell r="N123">
            <v>92</v>
          </cell>
          <cell r="O123">
            <v>121</v>
          </cell>
          <cell r="P123">
            <v>674</v>
          </cell>
          <cell r="Q123">
            <v>121</v>
          </cell>
        </row>
        <row r="124">
          <cell r="C124">
            <v>0.0013368055555555574</v>
          </cell>
          <cell r="D124">
            <v>22</v>
          </cell>
          <cell r="E124">
            <v>71</v>
          </cell>
          <cell r="F124">
            <v>122</v>
          </cell>
          <cell r="G124">
            <v>556</v>
          </cell>
          <cell r="H124">
            <v>122</v>
          </cell>
          <cell r="L124">
            <v>0.002072916666666668</v>
          </cell>
          <cell r="M124">
            <v>9</v>
          </cell>
          <cell r="N124">
            <v>93</v>
          </cell>
          <cell r="O124">
            <v>122</v>
          </cell>
          <cell r="P124">
            <v>676</v>
          </cell>
          <cell r="Q124">
            <v>122</v>
          </cell>
        </row>
        <row r="125">
          <cell r="C125">
            <v>0.0013414351851851875</v>
          </cell>
          <cell r="D125">
            <v>21</v>
          </cell>
          <cell r="E125">
            <v>71.5</v>
          </cell>
          <cell r="F125">
            <v>123</v>
          </cell>
          <cell r="G125">
            <v>558</v>
          </cell>
          <cell r="H125">
            <v>123</v>
          </cell>
          <cell r="L125">
            <v>0.0020844907407407375</v>
          </cell>
          <cell r="M125">
            <v>8</v>
          </cell>
          <cell r="N125">
            <v>94</v>
          </cell>
          <cell r="O125">
            <v>123</v>
          </cell>
          <cell r="P125">
            <v>678</v>
          </cell>
          <cell r="Q125">
            <v>123</v>
          </cell>
        </row>
        <row r="126">
          <cell r="C126">
            <v>0.0013460648148148173</v>
          </cell>
          <cell r="D126">
            <v>20</v>
          </cell>
          <cell r="E126">
            <v>72</v>
          </cell>
          <cell r="F126">
            <v>124</v>
          </cell>
          <cell r="G126">
            <v>560</v>
          </cell>
          <cell r="H126">
            <v>124</v>
          </cell>
          <cell r="L126">
            <v>0.002107638888888889</v>
          </cell>
          <cell r="M126">
            <v>7</v>
          </cell>
          <cell r="N126">
            <v>95</v>
          </cell>
          <cell r="O126">
            <v>124</v>
          </cell>
          <cell r="P126">
            <v>680</v>
          </cell>
          <cell r="Q126">
            <v>124</v>
          </cell>
        </row>
        <row r="127">
          <cell r="C127">
            <v>0.0013506944444444473</v>
          </cell>
          <cell r="D127">
            <v>19</v>
          </cell>
          <cell r="E127">
            <v>72.5</v>
          </cell>
          <cell r="F127">
            <v>125</v>
          </cell>
          <cell r="G127">
            <v>562</v>
          </cell>
          <cell r="H127">
            <v>125</v>
          </cell>
          <cell r="L127">
            <v>0.002130787037037038</v>
          </cell>
          <cell r="M127">
            <v>6</v>
          </cell>
          <cell r="N127">
            <v>96</v>
          </cell>
          <cell r="O127">
            <v>125</v>
          </cell>
          <cell r="P127">
            <v>682</v>
          </cell>
          <cell r="Q127">
            <v>125</v>
          </cell>
        </row>
        <row r="128">
          <cell r="C128">
            <v>0.0013553240740740774</v>
          </cell>
          <cell r="D128">
            <v>18</v>
          </cell>
          <cell r="E128">
            <v>73</v>
          </cell>
          <cell r="F128">
            <v>126</v>
          </cell>
          <cell r="G128">
            <v>564</v>
          </cell>
          <cell r="H128">
            <v>126</v>
          </cell>
          <cell r="L128">
            <v>0.0021539351851851875</v>
          </cell>
          <cell r="M128">
            <v>5</v>
          </cell>
          <cell r="N128">
            <v>97</v>
          </cell>
          <cell r="O128">
            <v>126</v>
          </cell>
          <cell r="P128">
            <v>684</v>
          </cell>
          <cell r="Q128">
            <v>126</v>
          </cell>
        </row>
        <row r="129">
          <cell r="C129">
            <v>0.0013611111111111111</v>
          </cell>
          <cell r="D129">
            <v>17</v>
          </cell>
          <cell r="E129">
            <v>73.5</v>
          </cell>
          <cell r="F129">
            <v>127</v>
          </cell>
          <cell r="G129">
            <v>566</v>
          </cell>
          <cell r="H129">
            <v>127</v>
          </cell>
          <cell r="L129">
            <v>0.0021770833333333477</v>
          </cell>
          <cell r="M129">
            <v>4</v>
          </cell>
          <cell r="N129">
            <v>98</v>
          </cell>
          <cell r="O129">
            <v>127</v>
          </cell>
          <cell r="P129">
            <v>686</v>
          </cell>
          <cell r="Q129">
            <v>127</v>
          </cell>
        </row>
        <row r="130">
          <cell r="C130">
            <v>0.0013668981481481475</v>
          </cell>
          <cell r="D130">
            <v>16</v>
          </cell>
          <cell r="E130">
            <v>74</v>
          </cell>
          <cell r="F130">
            <v>128</v>
          </cell>
          <cell r="G130">
            <v>568</v>
          </cell>
          <cell r="H130">
            <v>128</v>
          </cell>
          <cell r="L130">
            <v>0.0022002314814814974</v>
          </cell>
          <cell r="M130">
            <v>3</v>
          </cell>
          <cell r="N130">
            <v>99</v>
          </cell>
          <cell r="O130">
            <v>128</v>
          </cell>
          <cell r="P130">
            <v>688</v>
          </cell>
          <cell r="Q130">
            <v>128</v>
          </cell>
        </row>
        <row r="131">
          <cell r="C131">
            <v>0.0013726851851851773</v>
          </cell>
          <cell r="D131">
            <v>15</v>
          </cell>
          <cell r="E131">
            <v>74.5</v>
          </cell>
          <cell r="F131">
            <v>129</v>
          </cell>
          <cell r="G131">
            <v>570</v>
          </cell>
          <cell r="H131">
            <v>129</v>
          </cell>
          <cell r="L131">
            <v>0.0022233796296296476</v>
          </cell>
          <cell r="M131">
            <v>2</v>
          </cell>
          <cell r="N131">
            <v>100</v>
          </cell>
          <cell r="O131">
            <v>129</v>
          </cell>
          <cell r="P131">
            <v>690</v>
          </cell>
          <cell r="Q131">
            <v>129</v>
          </cell>
        </row>
        <row r="132">
          <cell r="C132">
            <v>0.0013784722222222074</v>
          </cell>
          <cell r="D132">
            <v>14</v>
          </cell>
          <cell r="E132">
            <v>75</v>
          </cell>
          <cell r="F132">
            <v>130</v>
          </cell>
          <cell r="G132">
            <v>572</v>
          </cell>
          <cell r="H132">
            <v>130</v>
          </cell>
          <cell r="L132">
            <v>0.002246527777777798</v>
          </cell>
          <cell r="M132">
            <v>1</v>
          </cell>
          <cell r="N132">
            <v>100.5</v>
          </cell>
          <cell r="O132">
            <v>130</v>
          </cell>
          <cell r="P132">
            <v>692</v>
          </cell>
          <cell r="Q132">
            <v>130</v>
          </cell>
        </row>
        <row r="133">
          <cell r="C133">
            <v>0.0013842592592592474</v>
          </cell>
          <cell r="D133">
            <v>13</v>
          </cell>
          <cell r="E133">
            <v>75.5</v>
          </cell>
          <cell r="F133">
            <v>131</v>
          </cell>
          <cell r="G133">
            <v>574</v>
          </cell>
          <cell r="H133">
            <v>131</v>
          </cell>
          <cell r="L133">
            <v>0.002269675925925926</v>
          </cell>
          <cell r="M133">
            <v>0</v>
          </cell>
          <cell r="N133">
            <v>101</v>
          </cell>
          <cell r="O133">
            <v>131</v>
          </cell>
          <cell r="P133">
            <v>694</v>
          </cell>
          <cell r="Q133">
            <v>131</v>
          </cell>
        </row>
        <row r="134">
          <cell r="C134">
            <v>0.0013900462962962775</v>
          </cell>
          <cell r="D134">
            <v>12</v>
          </cell>
          <cell r="E134">
            <v>76</v>
          </cell>
          <cell r="F134">
            <v>132</v>
          </cell>
          <cell r="G134">
            <v>576</v>
          </cell>
          <cell r="H134">
            <v>132</v>
          </cell>
          <cell r="N134">
            <v>101.5</v>
          </cell>
          <cell r="O134">
            <v>132</v>
          </cell>
          <cell r="P134">
            <v>696</v>
          </cell>
          <cell r="Q134">
            <v>132</v>
          </cell>
        </row>
        <row r="135">
          <cell r="C135">
            <v>0.0013969907407407405</v>
          </cell>
          <cell r="D135">
            <v>11</v>
          </cell>
          <cell r="E135">
            <v>76.5</v>
          </cell>
          <cell r="F135">
            <v>133</v>
          </cell>
          <cell r="G135">
            <v>578</v>
          </cell>
          <cell r="H135">
            <v>133</v>
          </cell>
          <cell r="N135">
            <v>102</v>
          </cell>
          <cell r="O135">
            <v>133</v>
          </cell>
          <cell r="P135">
            <v>698</v>
          </cell>
          <cell r="Q135">
            <v>133</v>
          </cell>
        </row>
        <row r="136">
          <cell r="C136">
            <v>0.0014039351851851851</v>
          </cell>
          <cell r="D136">
            <v>10</v>
          </cell>
          <cell r="E136">
            <v>77</v>
          </cell>
          <cell r="F136">
            <v>134</v>
          </cell>
          <cell r="G136">
            <v>580</v>
          </cell>
          <cell r="H136">
            <v>134</v>
          </cell>
          <cell r="N136">
            <v>102.5</v>
          </cell>
          <cell r="O136">
            <v>134</v>
          </cell>
          <cell r="P136">
            <v>700</v>
          </cell>
          <cell r="Q136">
            <v>134</v>
          </cell>
        </row>
        <row r="137">
          <cell r="C137">
            <v>0.0014108796296296274</v>
          </cell>
          <cell r="D137">
            <v>9</v>
          </cell>
          <cell r="E137">
            <v>77.5</v>
          </cell>
          <cell r="F137">
            <v>135</v>
          </cell>
          <cell r="G137">
            <v>582</v>
          </cell>
          <cell r="H137">
            <v>135</v>
          </cell>
          <cell r="N137">
            <v>103</v>
          </cell>
          <cell r="O137">
            <v>135</v>
          </cell>
          <cell r="P137">
            <v>702</v>
          </cell>
          <cell r="Q137">
            <v>135</v>
          </cell>
        </row>
        <row r="138">
          <cell r="C138">
            <v>0.0014178240740740774</v>
          </cell>
          <cell r="D138">
            <v>8</v>
          </cell>
          <cell r="E138">
            <v>78</v>
          </cell>
          <cell r="F138">
            <v>136</v>
          </cell>
          <cell r="G138">
            <v>584</v>
          </cell>
          <cell r="H138">
            <v>136</v>
          </cell>
          <cell r="N138">
            <v>103.5</v>
          </cell>
          <cell r="O138">
            <v>136</v>
          </cell>
          <cell r="P138">
            <v>704</v>
          </cell>
          <cell r="Q138">
            <v>136</v>
          </cell>
        </row>
        <row r="139">
          <cell r="C139">
            <v>0.0014247685185185175</v>
          </cell>
          <cell r="D139">
            <v>7</v>
          </cell>
          <cell r="E139">
            <v>78.5</v>
          </cell>
          <cell r="F139">
            <v>137</v>
          </cell>
          <cell r="G139">
            <v>586</v>
          </cell>
          <cell r="H139">
            <v>137</v>
          </cell>
          <cell r="N139">
            <v>104</v>
          </cell>
          <cell r="O139">
            <v>137</v>
          </cell>
          <cell r="P139">
            <v>706</v>
          </cell>
          <cell r="Q139">
            <v>137</v>
          </cell>
        </row>
        <row r="140">
          <cell r="C140">
            <v>0.0014363425925925928</v>
          </cell>
          <cell r="D140">
            <v>6</v>
          </cell>
          <cell r="E140">
            <v>79</v>
          </cell>
          <cell r="F140">
            <v>138</v>
          </cell>
          <cell r="G140">
            <v>588</v>
          </cell>
          <cell r="H140">
            <v>138</v>
          </cell>
          <cell r="N140">
            <v>104.5</v>
          </cell>
          <cell r="O140">
            <v>138</v>
          </cell>
          <cell r="P140">
            <v>708</v>
          </cell>
          <cell r="Q140">
            <v>138</v>
          </cell>
        </row>
        <row r="141">
          <cell r="C141">
            <v>0.0014479166666666668</v>
          </cell>
          <cell r="D141">
            <v>5</v>
          </cell>
          <cell r="E141">
            <v>79.5</v>
          </cell>
          <cell r="F141">
            <v>139</v>
          </cell>
          <cell r="G141">
            <v>589</v>
          </cell>
          <cell r="H141">
            <v>139</v>
          </cell>
          <cell r="N141">
            <v>105</v>
          </cell>
          <cell r="O141">
            <v>139</v>
          </cell>
          <cell r="P141">
            <v>709</v>
          </cell>
          <cell r="Q141">
            <v>139</v>
          </cell>
        </row>
        <row r="142">
          <cell r="C142">
            <v>0.0014594907407407373</v>
          </cell>
          <cell r="D142">
            <v>4</v>
          </cell>
          <cell r="E142">
            <v>80</v>
          </cell>
          <cell r="F142">
            <v>140</v>
          </cell>
          <cell r="G142">
            <v>590</v>
          </cell>
          <cell r="H142">
            <v>140</v>
          </cell>
          <cell r="N142">
            <v>105.5</v>
          </cell>
          <cell r="O142">
            <v>140</v>
          </cell>
          <cell r="P142">
            <v>710</v>
          </cell>
          <cell r="Q142">
            <v>140</v>
          </cell>
        </row>
        <row r="143">
          <cell r="C143">
            <v>0.0014710648148148174</v>
          </cell>
          <cell r="D143">
            <v>3</v>
          </cell>
          <cell r="E143">
            <v>81.5</v>
          </cell>
          <cell r="F143">
            <v>141</v>
          </cell>
          <cell r="G143">
            <v>591</v>
          </cell>
          <cell r="H143">
            <v>141</v>
          </cell>
          <cell r="N143">
            <v>106</v>
          </cell>
          <cell r="O143">
            <v>141</v>
          </cell>
          <cell r="P143">
            <v>711</v>
          </cell>
          <cell r="Q143">
            <v>141</v>
          </cell>
        </row>
        <row r="144">
          <cell r="C144">
            <v>0.0014826388888888875</v>
          </cell>
          <cell r="D144">
            <v>2</v>
          </cell>
          <cell r="E144">
            <v>82</v>
          </cell>
          <cell r="F144">
            <v>142</v>
          </cell>
          <cell r="G144">
            <v>592</v>
          </cell>
          <cell r="H144">
            <v>142</v>
          </cell>
          <cell r="N144">
            <v>106.5</v>
          </cell>
          <cell r="O144">
            <v>142</v>
          </cell>
          <cell r="P144">
            <v>712</v>
          </cell>
          <cell r="Q144">
            <v>142</v>
          </cell>
        </row>
        <row r="145">
          <cell r="C145">
            <v>0.0014942129629629674</v>
          </cell>
          <cell r="D145">
            <v>1</v>
          </cell>
          <cell r="E145">
            <v>82.5</v>
          </cell>
          <cell r="F145">
            <v>143</v>
          </cell>
          <cell r="G145">
            <v>593</v>
          </cell>
          <cell r="H145">
            <v>143</v>
          </cell>
          <cell r="N145">
            <v>107</v>
          </cell>
          <cell r="O145">
            <v>143</v>
          </cell>
          <cell r="P145">
            <v>713</v>
          </cell>
          <cell r="Q145">
            <v>143</v>
          </cell>
        </row>
        <row r="146">
          <cell r="C146">
            <v>0.0015057870370370368</v>
          </cell>
          <cell r="D146">
            <v>0</v>
          </cell>
          <cell r="E146">
            <v>83</v>
          </cell>
          <cell r="F146">
            <v>144</v>
          </cell>
          <cell r="G146">
            <v>594</v>
          </cell>
          <cell r="H146">
            <v>144</v>
          </cell>
          <cell r="N146">
            <v>107.5</v>
          </cell>
          <cell r="O146">
            <v>144</v>
          </cell>
          <cell r="P146">
            <v>714</v>
          </cell>
          <cell r="Q146">
            <v>144</v>
          </cell>
        </row>
        <row r="147">
          <cell r="E147">
            <v>83.4</v>
          </cell>
          <cell r="F147">
            <v>145</v>
          </cell>
          <cell r="G147">
            <v>595</v>
          </cell>
          <cell r="H147">
            <v>145</v>
          </cell>
          <cell r="N147">
            <v>108</v>
          </cell>
          <cell r="O147">
            <v>145</v>
          </cell>
          <cell r="P147">
            <v>715</v>
          </cell>
          <cell r="Q147">
            <v>145</v>
          </cell>
        </row>
        <row r="148">
          <cell r="E148">
            <v>83.7</v>
          </cell>
          <cell r="F148">
            <v>146</v>
          </cell>
          <cell r="G148">
            <v>596</v>
          </cell>
          <cell r="H148">
            <v>146</v>
          </cell>
          <cell r="N148">
            <v>108.5</v>
          </cell>
          <cell r="O148">
            <v>146</v>
          </cell>
          <cell r="P148">
            <v>716</v>
          </cell>
          <cell r="Q148">
            <v>146</v>
          </cell>
        </row>
        <row r="149">
          <cell r="E149">
            <v>84.1</v>
          </cell>
          <cell r="F149">
            <v>147</v>
          </cell>
          <cell r="G149">
            <v>597</v>
          </cell>
          <cell r="H149">
            <v>147</v>
          </cell>
          <cell r="N149">
            <v>109</v>
          </cell>
          <cell r="O149">
            <v>147</v>
          </cell>
          <cell r="P149">
            <v>717</v>
          </cell>
          <cell r="Q149">
            <v>147</v>
          </cell>
        </row>
        <row r="150">
          <cell r="E150">
            <v>84.4</v>
          </cell>
          <cell r="F150">
            <v>148</v>
          </cell>
          <cell r="G150">
            <v>598</v>
          </cell>
          <cell r="H150">
            <v>148</v>
          </cell>
          <cell r="N150">
            <v>109.5</v>
          </cell>
          <cell r="O150">
            <v>148</v>
          </cell>
          <cell r="P150">
            <v>718</v>
          </cell>
          <cell r="Q150">
            <v>148</v>
          </cell>
        </row>
        <row r="151">
          <cell r="E151">
            <v>84.7</v>
          </cell>
          <cell r="F151">
            <v>149</v>
          </cell>
          <cell r="G151">
            <v>599</v>
          </cell>
          <cell r="H151">
            <v>149</v>
          </cell>
          <cell r="N151">
            <v>110</v>
          </cell>
          <cell r="O151">
            <v>149</v>
          </cell>
          <cell r="P151">
            <v>719</v>
          </cell>
          <cell r="Q151">
            <v>149</v>
          </cell>
        </row>
        <row r="152">
          <cell r="E152">
            <v>85</v>
          </cell>
          <cell r="F152">
            <v>150</v>
          </cell>
          <cell r="G152">
            <v>600</v>
          </cell>
          <cell r="H152">
            <v>150</v>
          </cell>
          <cell r="N152">
            <v>110.5</v>
          </cell>
          <cell r="O152">
            <v>150</v>
          </cell>
          <cell r="P152">
            <v>720</v>
          </cell>
          <cell r="Q152">
            <v>150</v>
          </cell>
        </row>
        <row r="153">
          <cell r="E153">
            <v>200</v>
          </cell>
          <cell r="F153">
            <v>150</v>
          </cell>
          <cell r="G153">
            <v>1000</v>
          </cell>
          <cell r="H153">
            <v>150</v>
          </cell>
          <cell r="N153">
            <v>200</v>
          </cell>
          <cell r="O153">
            <v>150</v>
          </cell>
          <cell r="P153">
            <v>1000</v>
          </cell>
          <cell r="Q153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G10"/>
  <sheetViews>
    <sheetView view="pageBreakPreview" zoomScale="70" zoomScaleSheetLayoutView="70" zoomScalePageLayoutView="0" workbookViewId="0" topLeftCell="A1">
      <selection activeCell="AC29" sqref="AC29"/>
    </sheetView>
  </sheetViews>
  <sheetFormatPr defaultColWidth="9.140625" defaultRowHeight="15"/>
  <cols>
    <col min="1" max="1" width="3.140625" style="61" bestFit="1" customWidth="1"/>
    <col min="2" max="2" width="5.421875" style="287" customWidth="1"/>
    <col min="3" max="3" width="24.28125" style="287" bestFit="1" customWidth="1"/>
    <col min="4" max="4" width="16.140625" style="288" customWidth="1"/>
    <col min="5" max="5" width="14.140625" style="61" customWidth="1"/>
    <col min="6" max="6" width="6.57421875" style="61" customWidth="1"/>
    <col min="7" max="7" width="7.140625" style="63" customWidth="1"/>
    <col min="8" max="16384" width="9.140625" style="1" customWidth="1"/>
  </cols>
  <sheetData>
    <row r="1" spans="1:7" ht="33" customHeight="1">
      <c r="A1" s="269"/>
      <c r="B1" s="270"/>
      <c r="C1" s="271" t="s">
        <v>888</v>
      </c>
      <c r="D1" s="292" t="s">
        <v>875</v>
      </c>
      <c r="E1" s="292"/>
      <c r="F1" s="278"/>
      <c r="G1" s="272"/>
    </row>
    <row r="2" spans="1:7" ht="101.25">
      <c r="A2" s="273" t="s">
        <v>857</v>
      </c>
      <c r="B2" s="274" t="s">
        <v>876</v>
      </c>
      <c r="C2" s="275" t="s">
        <v>877</v>
      </c>
      <c r="D2" s="275" t="s">
        <v>878</v>
      </c>
      <c r="E2" s="276" t="s">
        <v>879</v>
      </c>
      <c r="F2" s="289" t="s">
        <v>8</v>
      </c>
      <c r="G2" s="277" t="s">
        <v>880</v>
      </c>
    </row>
    <row r="3" spans="1:7" ht="82.5">
      <c r="A3" s="279">
        <v>1</v>
      </c>
      <c r="B3" s="290" t="s">
        <v>889</v>
      </c>
      <c r="C3" s="284" t="s">
        <v>890</v>
      </c>
      <c r="D3" s="283" t="s">
        <v>891</v>
      </c>
      <c r="E3" s="280" t="s">
        <v>892</v>
      </c>
      <c r="F3" s="285" t="s">
        <v>881</v>
      </c>
      <c r="G3" s="281">
        <v>2</v>
      </c>
    </row>
    <row r="4" spans="1:7" ht="66">
      <c r="A4" s="282">
        <v>2</v>
      </c>
      <c r="B4" s="283" t="s">
        <v>893</v>
      </c>
      <c r="C4" s="284" t="s">
        <v>894</v>
      </c>
      <c r="D4" s="283" t="s">
        <v>143</v>
      </c>
      <c r="E4" s="285" t="s">
        <v>895</v>
      </c>
      <c r="F4" s="285" t="s">
        <v>882</v>
      </c>
      <c r="G4" s="286">
        <v>3</v>
      </c>
    </row>
    <row r="5" spans="1:7" ht="66">
      <c r="A5" s="282">
        <v>3</v>
      </c>
      <c r="B5" s="283" t="s">
        <v>896</v>
      </c>
      <c r="C5" s="284" t="s">
        <v>897</v>
      </c>
      <c r="D5" s="283" t="s">
        <v>898</v>
      </c>
      <c r="E5" s="291" t="s">
        <v>899</v>
      </c>
      <c r="F5" s="285" t="s">
        <v>883</v>
      </c>
      <c r="G5" s="286">
        <v>3</v>
      </c>
    </row>
    <row r="6" spans="1:7" ht="66">
      <c r="A6" s="282">
        <v>4</v>
      </c>
      <c r="B6" s="283" t="s">
        <v>900</v>
      </c>
      <c r="C6" s="284" t="s">
        <v>901</v>
      </c>
      <c r="D6" s="283" t="s">
        <v>62</v>
      </c>
      <c r="E6" s="291" t="s">
        <v>902</v>
      </c>
      <c r="F6" s="285" t="s">
        <v>884</v>
      </c>
      <c r="G6" s="286" t="s">
        <v>238</v>
      </c>
    </row>
    <row r="7" spans="1:7" ht="65.25" customHeight="1">
      <c r="A7" s="282">
        <v>5</v>
      </c>
      <c r="B7" s="283" t="s">
        <v>903</v>
      </c>
      <c r="C7" s="284" t="s">
        <v>904</v>
      </c>
      <c r="D7" s="283" t="s">
        <v>250</v>
      </c>
      <c r="E7" s="291" t="s">
        <v>905</v>
      </c>
      <c r="F7" s="285" t="s">
        <v>885</v>
      </c>
      <c r="G7" s="286" t="s">
        <v>238</v>
      </c>
    </row>
    <row r="8" spans="1:7" ht="66">
      <c r="A8" s="282">
        <v>6</v>
      </c>
      <c r="B8" s="283" t="s">
        <v>906</v>
      </c>
      <c r="C8" s="284" t="s">
        <v>907</v>
      </c>
      <c r="D8" s="283" t="s">
        <v>71</v>
      </c>
      <c r="E8" s="291" t="s">
        <v>908</v>
      </c>
      <c r="F8" s="285" t="s">
        <v>886</v>
      </c>
      <c r="G8" s="286" t="s">
        <v>238</v>
      </c>
    </row>
    <row r="9" spans="1:7" ht="67.5" customHeight="1">
      <c r="A9" s="282">
        <v>7</v>
      </c>
      <c r="B9" s="283" t="s">
        <v>909</v>
      </c>
      <c r="C9" s="284" t="s">
        <v>910</v>
      </c>
      <c r="D9" s="283" t="s">
        <v>201</v>
      </c>
      <c r="E9" s="291" t="s">
        <v>911</v>
      </c>
      <c r="F9" s="285" t="s">
        <v>887</v>
      </c>
      <c r="G9" s="286" t="s">
        <v>240</v>
      </c>
    </row>
    <row r="10" spans="1:7" ht="66">
      <c r="A10" s="282"/>
      <c r="B10" s="283" t="s">
        <v>912</v>
      </c>
      <c r="C10" s="284" t="s">
        <v>913</v>
      </c>
      <c r="D10" s="283" t="s">
        <v>46</v>
      </c>
      <c r="E10" s="291" t="s">
        <v>322</v>
      </c>
      <c r="F10" s="285" t="s">
        <v>154</v>
      </c>
      <c r="G10" s="286"/>
    </row>
  </sheetData>
  <sheetProtection/>
  <mergeCells count="1">
    <mergeCell ref="D1:E1"/>
  </mergeCells>
  <printOptions horizontalCentered="1"/>
  <pageMargins left="0.31496062992125984" right="0.31496062992125984" top="0.910625" bottom="0.5511811023622047" header="0.31496062992125984" footer="0.31496062992125984"/>
  <pageSetup horizontalDpi="600" verticalDpi="600" orientation="portrait" paperSize="9" r:id="rId1"/>
  <headerFooter>
    <oddHeader>&amp;L
&amp;"-,полужирный курсив"&amp;14&amp;A&amp;CУПРАВЛЕНИЕ ФИЗИЧЕСКОЙ КУЛЬТУРЫ, СПОРТА И ТУРИЗМА ГРОДНЕНСКОГО ОБЛИСПОЛКОМА
&amp;14СПАРТАКИАДА ДЮСШ ОБЛАСТИ ПО ЛЕГКОЙ АТЛЕТИКЕ (1996-97 ггр.)&amp;R
23-24 апреля 2013 г.
г.Гродно ЦСК "Неман"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C391"/>
  <sheetViews>
    <sheetView view="pageBreakPreview" zoomScale="90" zoomScaleNormal="80" zoomScaleSheetLayoutView="90" zoomScalePageLayoutView="0" workbookViewId="0" topLeftCell="A16">
      <selection activeCell="J26" sqref="J26"/>
    </sheetView>
  </sheetViews>
  <sheetFormatPr defaultColWidth="9.140625" defaultRowHeight="15"/>
  <cols>
    <col min="1" max="1" width="4.00390625" style="60" customWidth="1"/>
    <col min="2" max="2" width="4.7109375" style="60" customWidth="1"/>
    <col min="3" max="3" width="20.421875" style="61" customWidth="1"/>
    <col min="4" max="4" width="12.28125" style="62" customWidth="1"/>
    <col min="5" max="5" width="11.421875" style="61" customWidth="1"/>
    <col min="6" max="6" width="10.57421875" style="61" customWidth="1"/>
    <col min="7" max="20" width="4.28125" style="60" customWidth="1"/>
    <col min="21" max="21" width="5.8515625" style="63" customWidth="1"/>
    <col min="22" max="22" width="4.421875" style="61" customWidth="1"/>
    <col min="23" max="23" width="3.00390625" style="61" bestFit="1" customWidth="1"/>
    <col min="24" max="24" width="21.8515625" style="61" customWidth="1"/>
    <col min="25" max="16384" width="9.140625" style="1" customWidth="1"/>
  </cols>
  <sheetData>
    <row r="1" spans="1:24" ht="14.25" customHeight="1">
      <c r="A1" s="339" t="s">
        <v>0</v>
      </c>
      <c r="B1" s="322" t="s">
        <v>1</v>
      </c>
      <c r="C1" s="340" t="s">
        <v>2</v>
      </c>
      <c r="D1" s="342" t="s">
        <v>3</v>
      </c>
      <c r="E1" s="343" t="s">
        <v>4</v>
      </c>
      <c r="F1" s="344" t="s">
        <v>5</v>
      </c>
      <c r="G1" s="326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  <c r="U1" s="332" t="s">
        <v>6</v>
      </c>
      <c r="V1" s="334" t="s">
        <v>7</v>
      </c>
      <c r="W1" s="336" t="s">
        <v>8</v>
      </c>
      <c r="X1" s="337" t="s">
        <v>9</v>
      </c>
    </row>
    <row r="2" spans="1:24" ht="24.75" customHeight="1">
      <c r="A2" s="321"/>
      <c r="B2" s="308"/>
      <c r="C2" s="341"/>
      <c r="D2" s="310"/>
      <c r="E2" s="312"/>
      <c r="F2" s="302"/>
      <c r="G2" s="329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1"/>
      <c r="U2" s="333"/>
      <c r="V2" s="335"/>
      <c r="W2" s="317"/>
      <c r="X2" s="338"/>
    </row>
    <row r="3" spans="1:27" ht="14.25" customHeight="1">
      <c r="A3" s="2"/>
      <c r="B3" s="3"/>
      <c r="C3" s="299" t="s">
        <v>10</v>
      </c>
      <c r="D3" s="300"/>
      <c r="E3" s="4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6"/>
      <c r="W3" s="4"/>
      <c r="X3" s="7"/>
      <c r="Z3" s="8"/>
      <c r="AA3" s="9"/>
    </row>
    <row r="4" spans="1:27" ht="14.25" customHeight="1">
      <c r="A4" s="307" t="s">
        <v>0</v>
      </c>
      <c r="B4" s="308" t="s">
        <v>1</v>
      </c>
      <c r="C4" s="296"/>
      <c r="D4" s="310"/>
      <c r="E4" s="312"/>
      <c r="F4" s="302"/>
      <c r="G4" s="296" t="s">
        <v>11</v>
      </c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4"/>
      <c r="V4" s="296"/>
      <c r="W4" s="320"/>
      <c r="X4" s="298"/>
      <c r="Z4" s="8"/>
      <c r="AA4" s="9"/>
    </row>
    <row r="5" spans="1:27" ht="14.25" customHeight="1">
      <c r="A5" s="325"/>
      <c r="B5" s="309"/>
      <c r="C5" s="315"/>
      <c r="D5" s="311"/>
      <c r="E5" s="313"/>
      <c r="F5" s="303"/>
      <c r="G5" s="10" t="s">
        <v>12</v>
      </c>
      <c r="H5" s="10" t="s">
        <v>13</v>
      </c>
      <c r="I5" s="10" t="s">
        <v>14</v>
      </c>
      <c r="J5" s="10" t="s">
        <v>15</v>
      </c>
      <c r="K5" s="10" t="s">
        <v>16</v>
      </c>
      <c r="L5" s="10" t="s">
        <v>17</v>
      </c>
      <c r="M5" s="11">
        <v>400</v>
      </c>
      <c r="N5" s="10"/>
      <c r="O5" s="10"/>
      <c r="P5" s="10"/>
      <c r="Q5" s="10"/>
      <c r="R5" s="10"/>
      <c r="S5" s="10"/>
      <c r="T5" s="10"/>
      <c r="U5" s="316"/>
      <c r="V5" s="315"/>
      <c r="W5" s="318"/>
      <c r="X5" s="319"/>
      <c r="Z5" s="8"/>
      <c r="AA5" s="9"/>
    </row>
    <row r="6" spans="1:27" ht="14.25" customHeight="1">
      <c r="A6" s="12">
        <v>1</v>
      </c>
      <c r="B6" s="13">
        <v>831</v>
      </c>
      <c r="C6" s="14" t="s">
        <v>18</v>
      </c>
      <c r="D6" s="15">
        <v>35641</v>
      </c>
      <c r="E6" s="16" t="s">
        <v>19</v>
      </c>
      <c r="F6" s="17" t="s">
        <v>20</v>
      </c>
      <c r="G6" s="18"/>
      <c r="H6" s="19"/>
      <c r="I6" s="20"/>
      <c r="J6" s="21" t="s">
        <v>21</v>
      </c>
      <c r="K6" s="21" t="s">
        <v>21</v>
      </c>
      <c r="L6" s="21" t="s">
        <v>22</v>
      </c>
      <c r="M6" s="21" t="s">
        <v>23</v>
      </c>
      <c r="N6" s="21"/>
      <c r="O6" s="21"/>
      <c r="P6" s="21"/>
      <c r="Q6" s="21"/>
      <c r="R6" s="21"/>
      <c r="S6" s="21"/>
      <c r="T6" s="21"/>
      <c r="U6" s="22">
        <v>380</v>
      </c>
      <c r="V6" s="23" t="str">
        <f>IF(U6&gt;=460,"КМС",IF(U6&gt;=420,"1",IF(U6&gt;=360,"2",IF(U6&gt;=300,"3",IF(U6&gt;=280,"1юн.",IF(U6&gt;=240,"2юн.",IF(U6&gt;=200,"3юн.",IF(U6&lt;200,"б/р"))))))))</f>
        <v>2</v>
      </c>
      <c r="W6" s="24">
        <v>27</v>
      </c>
      <c r="X6" s="25" t="s">
        <v>24</v>
      </c>
      <c r="Z6" s="8"/>
      <c r="AA6" s="9"/>
    </row>
    <row r="7" spans="1:27" ht="14.25" customHeight="1">
      <c r="A7" s="12">
        <v>2</v>
      </c>
      <c r="B7" s="13"/>
      <c r="C7" s="14" t="s">
        <v>25</v>
      </c>
      <c r="D7" s="15">
        <v>35195</v>
      </c>
      <c r="E7" s="16" t="s">
        <v>26</v>
      </c>
      <c r="F7" s="17" t="s">
        <v>27</v>
      </c>
      <c r="G7" s="18"/>
      <c r="H7" s="19"/>
      <c r="I7" s="20"/>
      <c r="J7" s="21" t="s">
        <v>21</v>
      </c>
      <c r="K7" s="21" t="s">
        <v>22</v>
      </c>
      <c r="L7" s="21" t="s">
        <v>22</v>
      </c>
      <c r="M7" s="21" t="s">
        <v>23</v>
      </c>
      <c r="N7" s="21"/>
      <c r="O7" s="21"/>
      <c r="P7" s="21"/>
      <c r="Q7" s="21"/>
      <c r="R7" s="21"/>
      <c r="S7" s="21"/>
      <c r="T7" s="21"/>
      <c r="U7" s="22">
        <v>380</v>
      </c>
      <c r="V7" s="26" t="str">
        <f>IF(U7&gt;=460,"КМС",IF(U7&gt;=420,"1",IF(U7&gt;=360,"2",IF(U7&gt;=300,"3",IF(U7&gt;=280,"1юн.",IF(U7&gt;=240,"2юн.",IF(U7&gt;=200,"3юн.",IF(U7&lt;200,"б/р"))))))))</f>
        <v>2</v>
      </c>
      <c r="W7" s="24" t="s">
        <v>28</v>
      </c>
      <c r="X7" s="25" t="s">
        <v>29</v>
      </c>
      <c r="Z7" s="8"/>
      <c r="AA7" s="9"/>
    </row>
    <row r="8" spans="1:27" ht="14.25" customHeight="1">
      <c r="A8" s="12">
        <v>3</v>
      </c>
      <c r="B8" s="13">
        <v>658</v>
      </c>
      <c r="C8" s="14" t="s">
        <v>30</v>
      </c>
      <c r="D8" s="15">
        <v>35086</v>
      </c>
      <c r="E8" s="16" t="s">
        <v>31</v>
      </c>
      <c r="F8" s="17" t="s">
        <v>20</v>
      </c>
      <c r="G8" s="18"/>
      <c r="H8" s="19"/>
      <c r="I8" s="20" t="s">
        <v>22</v>
      </c>
      <c r="J8" s="21" t="s">
        <v>21</v>
      </c>
      <c r="K8" s="21" t="s">
        <v>21</v>
      </c>
      <c r="L8" s="21" t="s">
        <v>23</v>
      </c>
      <c r="M8" s="21"/>
      <c r="N8" s="21"/>
      <c r="O8" s="21"/>
      <c r="P8" s="21"/>
      <c r="Q8" s="21"/>
      <c r="R8" s="21"/>
      <c r="S8" s="21"/>
      <c r="T8" s="21"/>
      <c r="U8" s="22">
        <v>360</v>
      </c>
      <c r="V8" s="23" t="str">
        <f>IF(U8&gt;=460,"КМС",IF(U8&gt;=420,"1",IF(U8&gt;=360,"2",IF(U8&gt;=300,"3",IF(U8&gt;=280,"1юн.",IF(U8&gt;=240,"2юн.",IF(U8&gt;=200,"3юн.",IF(U8&lt;200,"б/р"))))))))</f>
        <v>2</v>
      </c>
      <c r="W8" s="24">
        <v>24</v>
      </c>
      <c r="X8" s="25" t="s">
        <v>32</v>
      </c>
      <c r="Z8" s="8"/>
      <c r="AA8" s="9"/>
    </row>
    <row r="9" spans="1:27" ht="14.25" customHeight="1">
      <c r="A9" s="12">
        <v>4</v>
      </c>
      <c r="B9" s="13">
        <v>433</v>
      </c>
      <c r="C9" s="14" t="s">
        <v>33</v>
      </c>
      <c r="D9" s="15">
        <v>35165</v>
      </c>
      <c r="E9" s="16" t="s">
        <v>34</v>
      </c>
      <c r="F9" s="17" t="s">
        <v>35</v>
      </c>
      <c r="G9" s="18"/>
      <c r="H9" s="19"/>
      <c r="I9" s="20" t="s">
        <v>21</v>
      </c>
      <c r="J9" s="21" t="s">
        <v>22</v>
      </c>
      <c r="K9" s="21" t="s">
        <v>23</v>
      </c>
      <c r="L9" s="21"/>
      <c r="M9" s="21"/>
      <c r="N9" s="21"/>
      <c r="O9" s="21"/>
      <c r="P9" s="21"/>
      <c r="Q9" s="21"/>
      <c r="R9" s="21"/>
      <c r="S9" s="21"/>
      <c r="T9" s="21"/>
      <c r="U9" s="22">
        <v>340</v>
      </c>
      <c r="V9" s="23" t="str">
        <f>IF(U9&gt;=460,"КМС",IF(U9&gt;=420,"1",IF(U9&gt;=360,"2",IF(U9&gt;=300,"3",IF(U9&gt;=280,"1юн.",IF(U9&gt;=240,"2юн.",IF(U9&gt;=200,"3юн.",IF(U9&lt;200,"б/р"))))))))</f>
        <v>3</v>
      </c>
      <c r="W9" s="24">
        <v>21</v>
      </c>
      <c r="X9" s="25" t="s">
        <v>36</v>
      </c>
      <c r="Z9" s="8"/>
      <c r="AA9" s="9"/>
    </row>
    <row r="10" spans="1:27" ht="14.25" customHeight="1">
      <c r="A10" s="12"/>
      <c r="B10" s="13">
        <v>915</v>
      </c>
      <c r="C10" s="14" t="s">
        <v>37</v>
      </c>
      <c r="D10" s="15">
        <v>35318</v>
      </c>
      <c r="E10" s="16" t="s">
        <v>38</v>
      </c>
      <c r="F10" s="17" t="s">
        <v>20</v>
      </c>
      <c r="G10" s="18"/>
      <c r="H10" s="19"/>
      <c r="I10" s="20" t="s">
        <v>21</v>
      </c>
      <c r="J10" s="21" t="s">
        <v>39</v>
      </c>
      <c r="K10" s="21" t="s">
        <v>39</v>
      </c>
      <c r="L10" s="21" t="s">
        <v>22</v>
      </c>
      <c r="M10" s="21" t="s">
        <v>23</v>
      </c>
      <c r="N10" s="21"/>
      <c r="O10" s="21"/>
      <c r="P10" s="21"/>
      <c r="Q10" s="21"/>
      <c r="R10" s="21"/>
      <c r="S10" s="21"/>
      <c r="T10" s="21"/>
      <c r="U10" s="22">
        <v>380</v>
      </c>
      <c r="V10" s="23" t="str">
        <f>IF(U10&gt;=460,"КМС",IF(U10&gt;=420,"1",IF(U10&gt;=360,"2",IF(U10&gt;=300,"3",IF(U10&gt;=280,"1юн.",IF(U10&gt;=240,"2юн.",IF(U10&gt;=200,"3юн.",IF(U10&lt;200,"б/р"))))))))</f>
        <v>2</v>
      </c>
      <c r="W10" s="24" t="s">
        <v>40</v>
      </c>
      <c r="X10" s="25" t="s">
        <v>41</v>
      </c>
      <c r="Z10" s="8"/>
      <c r="AA10" s="9"/>
    </row>
    <row r="11" spans="1:29" ht="14.25" customHeight="1" thickBot="1">
      <c r="A11" s="27"/>
      <c r="B11" s="6"/>
      <c r="C11" s="28" t="s">
        <v>42</v>
      </c>
      <c r="D11" s="29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1"/>
      <c r="V11" s="30"/>
      <c r="W11" s="30"/>
      <c r="X11" s="32"/>
      <c r="Z11" s="8"/>
      <c r="AA11" s="9"/>
      <c r="AC11" s="9"/>
    </row>
    <row r="12" spans="1:29" ht="14.25" customHeight="1">
      <c r="A12" s="321" t="s">
        <v>0</v>
      </c>
      <c r="B12" s="322" t="s">
        <v>1</v>
      </c>
      <c r="C12" s="315"/>
      <c r="D12" s="323"/>
      <c r="E12" s="324"/>
      <c r="F12" s="314"/>
      <c r="G12" s="315" t="s">
        <v>11</v>
      </c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6"/>
      <c r="V12" s="315"/>
      <c r="W12" s="317"/>
      <c r="X12" s="319"/>
      <c r="Z12" s="8"/>
      <c r="AA12" s="9"/>
      <c r="AC12" s="9"/>
    </row>
    <row r="13" spans="1:29" ht="14.25" customHeight="1">
      <c r="A13" s="307"/>
      <c r="B13" s="309"/>
      <c r="C13" s="315"/>
      <c r="D13" s="311"/>
      <c r="E13" s="313"/>
      <c r="F13" s="303"/>
      <c r="G13" s="33">
        <v>155</v>
      </c>
      <c r="H13" s="33">
        <v>160</v>
      </c>
      <c r="I13" s="11">
        <v>165</v>
      </c>
      <c r="J13" s="11">
        <v>170</v>
      </c>
      <c r="K13" s="11">
        <v>175</v>
      </c>
      <c r="L13" s="11">
        <v>180</v>
      </c>
      <c r="M13" s="11">
        <v>185</v>
      </c>
      <c r="N13" s="11">
        <v>190</v>
      </c>
      <c r="O13" s="11">
        <v>195</v>
      </c>
      <c r="P13" s="11">
        <v>200</v>
      </c>
      <c r="Q13" s="11">
        <v>205</v>
      </c>
      <c r="R13" s="11">
        <v>210</v>
      </c>
      <c r="S13" s="11"/>
      <c r="T13" s="11"/>
      <c r="U13" s="316"/>
      <c r="V13" s="315"/>
      <c r="W13" s="318"/>
      <c r="X13" s="319"/>
      <c r="Z13" s="8"/>
      <c r="AA13" s="9"/>
      <c r="AC13" s="9"/>
    </row>
    <row r="14" spans="1:29" ht="14.25" customHeight="1">
      <c r="A14" s="34">
        <v>1</v>
      </c>
      <c r="B14" s="35">
        <v>242</v>
      </c>
      <c r="C14" s="36" t="s">
        <v>43</v>
      </c>
      <c r="D14" s="37">
        <v>35598</v>
      </c>
      <c r="E14" s="38" t="s">
        <v>31</v>
      </c>
      <c r="F14" s="38" t="s">
        <v>20</v>
      </c>
      <c r="G14" s="39"/>
      <c r="H14" s="40"/>
      <c r="I14" s="41"/>
      <c r="J14" s="42"/>
      <c r="K14" s="42"/>
      <c r="L14" s="42" t="s">
        <v>22</v>
      </c>
      <c r="M14" s="42" t="s">
        <v>21</v>
      </c>
      <c r="N14" s="42" t="s">
        <v>23</v>
      </c>
      <c r="O14" s="42"/>
      <c r="P14" s="42"/>
      <c r="Q14" s="42"/>
      <c r="R14" s="42"/>
      <c r="S14" s="42"/>
      <c r="T14" s="42"/>
      <c r="U14" s="43">
        <v>185</v>
      </c>
      <c r="V14" s="23" t="str">
        <f aca="true" t="shared" si="0" ref="V14:V23">IF(U14&gt;=200,"КМС",IF(U14&gt;=185,"1",IF(U14&gt;=170,"2",IF(U14&gt;=155,"3",IF(U14&gt;=140,"1юн.",IF(U14&gt;=130,"2юн.",IF(U14&gt;=120,"3юн.",IF(U14&lt;120,"б/р"))))))))</f>
        <v>1</v>
      </c>
      <c r="W14" s="44">
        <v>27</v>
      </c>
      <c r="X14" s="45" t="s">
        <v>44</v>
      </c>
      <c r="Z14" s="8"/>
      <c r="AA14" s="9"/>
      <c r="AC14" s="9"/>
    </row>
    <row r="15" spans="1:26" ht="14.25" customHeight="1">
      <c r="A15" s="34">
        <v>2</v>
      </c>
      <c r="B15" s="35">
        <v>61</v>
      </c>
      <c r="C15" s="36" t="s">
        <v>45</v>
      </c>
      <c r="D15" s="37">
        <v>35443</v>
      </c>
      <c r="E15" s="38" t="s">
        <v>46</v>
      </c>
      <c r="F15" s="38" t="s">
        <v>47</v>
      </c>
      <c r="G15" s="39"/>
      <c r="H15" s="40"/>
      <c r="I15" s="41" t="s">
        <v>21</v>
      </c>
      <c r="J15" s="42" t="s">
        <v>21</v>
      </c>
      <c r="K15" s="42" t="s">
        <v>22</v>
      </c>
      <c r="L15" s="42" t="s">
        <v>22</v>
      </c>
      <c r="M15" s="42" t="s">
        <v>21</v>
      </c>
      <c r="N15" s="42" t="s">
        <v>23</v>
      </c>
      <c r="O15" s="42"/>
      <c r="P15" s="42"/>
      <c r="Q15" s="42"/>
      <c r="R15" s="42"/>
      <c r="S15" s="42"/>
      <c r="T15" s="42"/>
      <c r="U15" s="43">
        <v>185</v>
      </c>
      <c r="V15" s="23" t="str">
        <f t="shared" si="0"/>
        <v>1</v>
      </c>
      <c r="W15" s="44">
        <v>24</v>
      </c>
      <c r="X15" s="45" t="s">
        <v>48</v>
      </c>
      <c r="Z15" s="46"/>
    </row>
    <row r="16" spans="1:26" ht="14.25" customHeight="1">
      <c r="A16" s="47">
        <v>3</v>
      </c>
      <c r="B16" s="35">
        <v>605</v>
      </c>
      <c r="C16" s="36" t="s">
        <v>49</v>
      </c>
      <c r="D16" s="37">
        <v>35366</v>
      </c>
      <c r="E16" s="38" t="s">
        <v>50</v>
      </c>
      <c r="F16" s="38" t="s">
        <v>51</v>
      </c>
      <c r="G16" s="39"/>
      <c r="H16" s="40"/>
      <c r="I16" s="41"/>
      <c r="J16" s="42" t="s">
        <v>21</v>
      </c>
      <c r="K16" s="42" t="s">
        <v>21</v>
      </c>
      <c r="L16" s="42" t="s">
        <v>22</v>
      </c>
      <c r="M16" s="42" t="s">
        <v>23</v>
      </c>
      <c r="N16" s="42"/>
      <c r="O16" s="42"/>
      <c r="P16" s="42"/>
      <c r="Q16" s="42"/>
      <c r="R16" s="42"/>
      <c r="S16" s="42"/>
      <c r="T16" s="42"/>
      <c r="U16" s="43">
        <v>180</v>
      </c>
      <c r="V16" s="23" t="str">
        <f t="shared" si="0"/>
        <v>2</v>
      </c>
      <c r="W16" s="44">
        <v>21</v>
      </c>
      <c r="X16" s="45" t="s">
        <v>52</v>
      </c>
      <c r="Z16" s="46"/>
    </row>
    <row r="17" spans="1:26" ht="14.25" customHeight="1">
      <c r="A17" s="34">
        <v>4</v>
      </c>
      <c r="B17" s="35">
        <v>224</v>
      </c>
      <c r="C17" s="36" t="s">
        <v>53</v>
      </c>
      <c r="D17" s="37">
        <v>35190</v>
      </c>
      <c r="E17" s="38" t="s">
        <v>54</v>
      </c>
      <c r="F17" s="38" t="s">
        <v>55</v>
      </c>
      <c r="G17" s="39"/>
      <c r="H17" s="40"/>
      <c r="I17" s="41" t="s">
        <v>21</v>
      </c>
      <c r="J17" s="42" t="s">
        <v>21</v>
      </c>
      <c r="K17" s="42" t="s">
        <v>22</v>
      </c>
      <c r="L17" s="42" t="s">
        <v>23</v>
      </c>
      <c r="M17" s="42"/>
      <c r="N17" s="42"/>
      <c r="O17" s="42"/>
      <c r="P17" s="42"/>
      <c r="Q17" s="42"/>
      <c r="R17" s="42"/>
      <c r="S17" s="42"/>
      <c r="T17" s="42"/>
      <c r="U17" s="43">
        <v>175</v>
      </c>
      <c r="V17" s="23" t="str">
        <f t="shared" si="0"/>
        <v>2</v>
      </c>
      <c r="W17" s="44">
        <v>18</v>
      </c>
      <c r="X17" s="45" t="s">
        <v>56</v>
      </c>
      <c r="Z17" s="46"/>
    </row>
    <row r="18" spans="1:26" ht="14.25" customHeight="1">
      <c r="A18" s="34">
        <v>5</v>
      </c>
      <c r="B18" s="35">
        <v>433</v>
      </c>
      <c r="C18" s="36" t="s">
        <v>33</v>
      </c>
      <c r="D18" s="37">
        <v>35165</v>
      </c>
      <c r="E18" s="38" t="s">
        <v>34</v>
      </c>
      <c r="F18" s="38" t="s">
        <v>35</v>
      </c>
      <c r="G18" s="39"/>
      <c r="H18" s="40"/>
      <c r="I18" s="41" t="s">
        <v>21</v>
      </c>
      <c r="J18" s="42" t="s">
        <v>21</v>
      </c>
      <c r="K18" s="42" t="s">
        <v>39</v>
      </c>
      <c r="L18" s="42" t="s">
        <v>23</v>
      </c>
      <c r="M18" s="42"/>
      <c r="N18" s="42"/>
      <c r="O18" s="42"/>
      <c r="P18" s="42"/>
      <c r="Q18" s="42"/>
      <c r="R18" s="42"/>
      <c r="S18" s="42"/>
      <c r="T18" s="42"/>
      <c r="U18" s="43">
        <v>175</v>
      </c>
      <c r="V18" s="23" t="str">
        <f t="shared" si="0"/>
        <v>2</v>
      </c>
      <c r="W18" s="44">
        <v>16</v>
      </c>
      <c r="X18" s="45" t="s">
        <v>36</v>
      </c>
      <c r="Z18" s="46"/>
    </row>
    <row r="19" spans="1:26" ht="14.25" customHeight="1">
      <c r="A19" s="34">
        <v>6</v>
      </c>
      <c r="B19" s="35">
        <v>603</v>
      </c>
      <c r="C19" s="36" t="s">
        <v>57</v>
      </c>
      <c r="D19" s="37">
        <v>35405</v>
      </c>
      <c r="E19" s="38" t="s">
        <v>50</v>
      </c>
      <c r="F19" s="38" t="s">
        <v>51</v>
      </c>
      <c r="G19" s="39"/>
      <c r="H19" s="40" t="s">
        <v>21</v>
      </c>
      <c r="I19" s="41" t="s">
        <v>21</v>
      </c>
      <c r="J19" s="42" t="s">
        <v>21</v>
      </c>
      <c r="K19" s="42" t="s">
        <v>23</v>
      </c>
      <c r="L19" s="42"/>
      <c r="M19" s="42"/>
      <c r="N19" s="42"/>
      <c r="O19" s="42"/>
      <c r="P19" s="42"/>
      <c r="Q19" s="42"/>
      <c r="R19" s="42"/>
      <c r="S19" s="42"/>
      <c r="T19" s="42"/>
      <c r="U19" s="43">
        <v>170</v>
      </c>
      <c r="V19" s="23" t="str">
        <f t="shared" si="0"/>
        <v>2</v>
      </c>
      <c r="W19" s="44">
        <v>14</v>
      </c>
      <c r="X19" s="45" t="s">
        <v>58</v>
      </c>
      <c r="Z19" s="46"/>
    </row>
    <row r="20" spans="1:26" ht="14.25" customHeight="1">
      <c r="A20" s="34">
        <v>7</v>
      </c>
      <c r="B20" s="35">
        <v>427</v>
      </c>
      <c r="C20" s="36" t="s">
        <v>59</v>
      </c>
      <c r="D20" s="37">
        <v>35109</v>
      </c>
      <c r="E20" s="38" t="s">
        <v>34</v>
      </c>
      <c r="F20" s="38" t="s">
        <v>35</v>
      </c>
      <c r="G20" s="39"/>
      <c r="H20" s="40" t="s">
        <v>22</v>
      </c>
      <c r="I20" s="41" t="s">
        <v>22</v>
      </c>
      <c r="J20" s="42" t="s">
        <v>39</v>
      </c>
      <c r="K20" s="42" t="s">
        <v>23</v>
      </c>
      <c r="L20" s="42"/>
      <c r="M20" s="42"/>
      <c r="N20" s="42"/>
      <c r="O20" s="42"/>
      <c r="P20" s="42"/>
      <c r="Q20" s="42"/>
      <c r="R20" s="42"/>
      <c r="S20" s="42"/>
      <c r="T20" s="42"/>
      <c r="U20" s="43">
        <v>170</v>
      </c>
      <c r="V20" s="23" t="str">
        <f t="shared" si="0"/>
        <v>2</v>
      </c>
      <c r="W20" s="44">
        <v>12</v>
      </c>
      <c r="X20" s="45" t="s">
        <v>60</v>
      </c>
      <c r="Z20" s="46"/>
    </row>
    <row r="21" spans="1:26" ht="14.25" customHeight="1">
      <c r="A21" s="34">
        <v>8</v>
      </c>
      <c r="B21" s="35">
        <v>202</v>
      </c>
      <c r="C21" s="36" t="s">
        <v>61</v>
      </c>
      <c r="D21" s="37">
        <v>35186</v>
      </c>
      <c r="E21" s="38" t="s">
        <v>62</v>
      </c>
      <c r="F21" s="38" t="s">
        <v>63</v>
      </c>
      <c r="G21" s="39"/>
      <c r="H21" s="40" t="s">
        <v>22</v>
      </c>
      <c r="I21" s="41" t="s">
        <v>21</v>
      </c>
      <c r="J21" s="42" t="s">
        <v>23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3">
        <v>165</v>
      </c>
      <c r="V21" s="23" t="str">
        <f t="shared" si="0"/>
        <v>3</v>
      </c>
      <c r="W21" s="44">
        <v>10</v>
      </c>
      <c r="X21" s="45" t="s">
        <v>64</v>
      </c>
      <c r="Z21" s="46"/>
    </row>
    <row r="22" spans="1:26" ht="14.25" customHeight="1">
      <c r="A22" s="34"/>
      <c r="B22" s="35">
        <v>213</v>
      </c>
      <c r="C22" s="36" t="s">
        <v>65</v>
      </c>
      <c r="D22" s="37">
        <v>34861</v>
      </c>
      <c r="E22" s="38" t="s">
        <v>66</v>
      </c>
      <c r="F22" s="38" t="s">
        <v>20</v>
      </c>
      <c r="G22" s="39"/>
      <c r="H22" s="40"/>
      <c r="I22" s="41"/>
      <c r="J22" s="42"/>
      <c r="K22" s="42"/>
      <c r="L22" s="42"/>
      <c r="M22" s="42"/>
      <c r="N22" s="42" t="s">
        <v>21</v>
      </c>
      <c r="O22" s="42" t="s">
        <v>22</v>
      </c>
      <c r="P22" s="42" t="s">
        <v>39</v>
      </c>
      <c r="Q22" s="42" t="s">
        <v>21</v>
      </c>
      <c r="R22" s="42" t="s">
        <v>23</v>
      </c>
      <c r="S22" s="42"/>
      <c r="T22" s="42"/>
      <c r="U22" s="43">
        <v>205</v>
      </c>
      <c r="V22" s="23" t="str">
        <f t="shared" si="0"/>
        <v>КМС</v>
      </c>
      <c r="W22" s="44" t="s">
        <v>40</v>
      </c>
      <c r="X22" s="45" t="s">
        <v>56</v>
      </c>
      <c r="Z22" s="46"/>
    </row>
    <row r="23" spans="1:26" ht="14.25" customHeight="1">
      <c r="A23" s="34"/>
      <c r="B23" s="35">
        <v>37</v>
      </c>
      <c r="C23" s="36" t="s">
        <v>67</v>
      </c>
      <c r="D23" s="37">
        <v>35813</v>
      </c>
      <c r="E23" s="38" t="s">
        <v>26</v>
      </c>
      <c r="F23" s="38" t="s">
        <v>27</v>
      </c>
      <c r="G23" s="39" t="s">
        <v>21</v>
      </c>
      <c r="H23" s="40" t="s">
        <v>23</v>
      </c>
      <c r="I23" s="41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3">
        <v>155</v>
      </c>
      <c r="V23" s="23" t="str">
        <f t="shared" si="0"/>
        <v>3</v>
      </c>
      <c r="W23" s="44" t="s">
        <v>40</v>
      </c>
      <c r="X23" s="45" t="s">
        <v>68</v>
      </c>
      <c r="Z23" s="46"/>
    </row>
    <row r="24" spans="1:24" ht="14.25" customHeight="1">
      <c r="A24" s="2"/>
      <c r="B24" s="3"/>
      <c r="C24" s="299" t="s">
        <v>69</v>
      </c>
      <c r="D24" s="300"/>
      <c r="E24" s="4"/>
      <c r="F24" s="3"/>
      <c r="G24" s="301"/>
      <c r="H24" s="301"/>
      <c r="I24" s="301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5"/>
      <c r="V24" s="6"/>
      <c r="W24" s="4"/>
      <c r="X24" s="7"/>
    </row>
    <row r="25" spans="1:24" ht="14.25" customHeight="1">
      <c r="A25" s="306" t="s">
        <v>0</v>
      </c>
      <c r="B25" s="308" t="s">
        <v>1</v>
      </c>
      <c r="C25" s="295"/>
      <c r="D25" s="310"/>
      <c r="E25" s="312"/>
      <c r="F25" s="302"/>
      <c r="G25" s="304" t="s">
        <v>11</v>
      </c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293"/>
      <c r="V25" s="295"/>
      <c r="W25" s="48"/>
      <c r="X25" s="297"/>
    </row>
    <row r="26" spans="1:24" ht="14.25" customHeight="1">
      <c r="A26" s="307"/>
      <c r="B26" s="309"/>
      <c r="C26" s="296"/>
      <c r="D26" s="311"/>
      <c r="E26" s="313"/>
      <c r="F26" s="303"/>
      <c r="G26" s="49">
        <v>130</v>
      </c>
      <c r="H26" s="49">
        <v>135</v>
      </c>
      <c r="I26" s="49">
        <v>140</v>
      </c>
      <c r="J26" s="49">
        <v>145</v>
      </c>
      <c r="K26" s="49">
        <v>150</v>
      </c>
      <c r="L26" s="49">
        <v>155</v>
      </c>
      <c r="M26" s="49">
        <v>160</v>
      </c>
      <c r="N26" s="49"/>
      <c r="O26" s="49"/>
      <c r="P26" s="49"/>
      <c r="Q26" s="49"/>
      <c r="R26" s="49"/>
      <c r="S26" s="49"/>
      <c r="T26" s="49"/>
      <c r="U26" s="294"/>
      <c r="V26" s="296"/>
      <c r="W26" s="50"/>
      <c r="X26" s="298"/>
    </row>
    <row r="27" spans="1:24" ht="14.25" customHeight="1">
      <c r="A27" s="47">
        <v>1</v>
      </c>
      <c r="B27" s="51">
        <v>303</v>
      </c>
      <c r="C27" s="52" t="s">
        <v>70</v>
      </c>
      <c r="D27" s="53">
        <v>35530</v>
      </c>
      <c r="E27" s="54" t="s">
        <v>71</v>
      </c>
      <c r="F27" s="55" t="s">
        <v>72</v>
      </c>
      <c r="G27" s="20"/>
      <c r="H27" s="20" t="s">
        <v>21</v>
      </c>
      <c r="I27" s="20" t="s">
        <v>21</v>
      </c>
      <c r="J27" s="56" t="s">
        <v>21</v>
      </c>
      <c r="K27" s="20" t="s">
        <v>39</v>
      </c>
      <c r="L27" s="56" t="s">
        <v>39</v>
      </c>
      <c r="M27" s="21" t="s">
        <v>23</v>
      </c>
      <c r="N27" s="21"/>
      <c r="O27" s="21"/>
      <c r="P27" s="21"/>
      <c r="Q27" s="21"/>
      <c r="R27" s="21"/>
      <c r="S27" s="21"/>
      <c r="T27" s="21"/>
      <c r="U27" s="57">
        <v>155</v>
      </c>
      <c r="V27" s="23" t="str">
        <f aca="true" t="shared" si="1" ref="V27:V34">IF(U27&gt;=170,"КМС",IF(U27&gt;=160,"1",IF(U27&gt;=150,"2",IF(U27&gt;=140,"3",IF(U27&gt;=130,"1юн.",IF(U27&gt;=120,"2юн.",IF(U27&gt;=110,"3юн.",IF(U27&lt;110,"б/р"))))))))</f>
        <v>2</v>
      </c>
      <c r="W27" s="44">
        <v>27</v>
      </c>
      <c r="X27" s="58" t="s">
        <v>73</v>
      </c>
    </row>
    <row r="28" spans="1:24" ht="14.25" customHeight="1">
      <c r="A28" s="47">
        <v>2</v>
      </c>
      <c r="B28" s="51">
        <v>834</v>
      </c>
      <c r="C28" s="52" t="s">
        <v>74</v>
      </c>
      <c r="D28" s="53" t="s">
        <v>75</v>
      </c>
      <c r="E28" s="54" t="s">
        <v>19</v>
      </c>
      <c r="F28" s="55" t="s">
        <v>76</v>
      </c>
      <c r="G28" s="41"/>
      <c r="H28" s="41"/>
      <c r="I28" s="41" t="s">
        <v>22</v>
      </c>
      <c r="J28" s="59" t="s">
        <v>21</v>
      </c>
      <c r="K28" s="41" t="s">
        <v>23</v>
      </c>
      <c r="L28" s="59"/>
      <c r="M28" s="42"/>
      <c r="N28" s="42"/>
      <c r="O28" s="42"/>
      <c r="P28" s="42"/>
      <c r="Q28" s="42"/>
      <c r="R28" s="42"/>
      <c r="S28" s="42"/>
      <c r="T28" s="42"/>
      <c r="U28" s="57">
        <v>145</v>
      </c>
      <c r="V28" s="23" t="str">
        <f t="shared" si="1"/>
        <v>3</v>
      </c>
      <c r="W28" s="44">
        <v>24</v>
      </c>
      <c r="X28" s="58" t="s">
        <v>77</v>
      </c>
    </row>
    <row r="29" spans="1:24" ht="14.25" customHeight="1">
      <c r="A29" s="47">
        <v>3</v>
      </c>
      <c r="B29" s="51">
        <v>889</v>
      </c>
      <c r="C29" s="52" t="s">
        <v>78</v>
      </c>
      <c r="D29" s="53">
        <v>35402</v>
      </c>
      <c r="E29" s="54" t="s">
        <v>79</v>
      </c>
      <c r="F29" s="55" t="s">
        <v>80</v>
      </c>
      <c r="G29" s="41"/>
      <c r="H29" s="41" t="s">
        <v>21</v>
      </c>
      <c r="I29" s="41" t="s">
        <v>21</v>
      </c>
      <c r="J29" s="59" t="s">
        <v>22</v>
      </c>
      <c r="K29" s="41" t="s">
        <v>23</v>
      </c>
      <c r="L29" s="59"/>
      <c r="M29" s="42"/>
      <c r="N29" s="42"/>
      <c r="O29" s="42"/>
      <c r="P29" s="42"/>
      <c r="Q29" s="42"/>
      <c r="R29" s="42"/>
      <c r="S29" s="42"/>
      <c r="T29" s="42"/>
      <c r="U29" s="57">
        <v>145</v>
      </c>
      <c r="V29" s="23" t="str">
        <f t="shared" si="1"/>
        <v>3</v>
      </c>
      <c r="W29" s="44">
        <v>21</v>
      </c>
      <c r="X29" s="58" t="s">
        <v>81</v>
      </c>
    </row>
    <row r="30" spans="1:24" ht="14.25" customHeight="1">
      <c r="A30" s="47">
        <v>4</v>
      </c>
      <c r="B30" s="51">
        <v>404</v>
      </c>
      <c r="C30" s="52" t="s">
        <v>82</v>
      </c>
      <c r="D30" s="53" t="s">
        <v>83</v>
      </c>
      <c r="E30" s="54" t="s">
        <v>34</v>
      </c>
      <c r="F30" s="55" t="s">
        <v>35</v>
      </c>
      <c r="G30" s="41"/>
      <c r="H30" s="41"/>
      <c r="I30" s="41" t="s">
        <v>21</v>
      </c>
      <c r="J30" s="59" t="s">
        <v>22</v>
      </c>
      <c r="K30" s="41" t="s">
        <v>23</v>
      </c>
      <c r="L30" s="59"/>
      <c r="M30" s="42"/>
      <c r="N30" s="42"/>
      <c r="O30" s="42"/>
      <c r="P30" s="42"/>
      <c r="Q30" s="42"/>
      <c r="R30" s="42"/>
      <c r="S30" s="42"/>
      <c r="T30" s="42"/>
      <c r="U30" s="57">
        <v>145</v>
      </c>
      <c r="V30" s="23" t="str">
        <f t="shared" si="1"/>
        <v>3</v>
      </c>
      <c r="W30" s="44">
        <v>18</v>
      </c>
      <c r="X30" s="58" t="s">
        <v>84</v>
      </c>
    </row>
    <row r="31" spans="1:24" ht="14.25" customHeight="1">
      <c r="A31" s="47">
        <v>5</v>
      </c>
      <c r="B31" s="51">
        <v>606</v>
      </c>
      <c r="C31" s="52" t="s">
        <v>85</v>
      </c>
      <c r="D31" s="53" t="s">
        <v>86</v>
      </c>
      <c r="E31" s="54" t="s">
        <v>50</v>
      </c>
      <c r="F31" s="55" t="s">
        <v>51</v>
      </c>
      <c r="G31" s="41" t="s">
        <v>21</v>
      </c>
      <c r="H31" s="41" t="s">
        <v>22</v>
      </c>
      <c r="I31" s="41" t="s">
        <v>39</v>
      </c>
      <c r="J31" s="59" t="s">
        <v>23</v>
      </c>
      <c r="K31" s="41"/>
      <c r="L31" s="59"/>
      <c r="M31" s="42"/>
      <c r="N31" s="42"/>
      <c r="O31" s="42"/>
      <c r="P31" s="42"/>
      <c r="Q31" s="42"/>
      <c r="R31" s="42"/>
      <c r="S31" s="42"/>
      <c r="T31" s="42"/>
      <c r="U31" s="57">
        <v>140</v>
      </c>
      <c r="V31" s="23" t="str">
        <f t="shared" si="1"/>
        <v>3</v>
      </c>
      <c r="W31" s="44">
        <v>16</v>
      </c>
      <c r="X31" s="58" t="s">
        <v>87</v>
      </c>
    </row>
    <row r="32" spans="1:24" ht="14.25" customHeight="1">
      <c r="A32" s="47">
        <v>6</v>
      </c>
      <c r="B32" s="51">
        <v>70</v>
      </c>
      <c r="C32" s="52" t="s">
        <v>88</v>
      </c>
      <c r="D32" s="53">
        <v>35361</v>
      </c>
      <c r="E32" s="54" t="s">
        <v>46</v>
      </c>
      <c r="F32" s="55" t="s">
        <v>47</v>
      </c>
      <c r="G32" s="41" t="s">
        <v>21</v>
      </c>
      <c r="H32" s="41" t="s">
        <v>21</v>
      </c>
      <c r="I32" s="41" t="s">
        <v>21</v>
      </c>
      <c r="J32" s="59" t="s">
        <v>23</v>
      </c>
      <c r="K32" s="41"/>
      <c r="L32" s="59"/>
      <c r="M32" s="42"/>
      <c r="N32" s="42"/>
      <c r="O32" s="42"/>
      <c r="P32" s="42"/>
      <c r="Q32" s="42"/>
      <c r="R32" s="42"/>
      <c r="S32" s="42"/>
      <c r="T32" s="42"/>
      <c r="U32" s="57">
        <v>140</v>
      </c>
      <c r="V32" s="23" t="str">
        <f t="shared" si="1"/>
        <v>3</v>
      </c>
      <c r="W32" s="44">
        <v>14</v>
      </c>
      <c r="X32" s="58" t="s">
        <v>89</v>
      </c>
    </row>
    <row r="33" spans="1:24" ht="14.25" customHeight="1">
      <c r="A33" s="47"/>
      <c r="B33" s="51">
        <v>205</v>
      </c>
      <c r="C33" s="52" t="s">
        <v>90</v>
      </c>
      <c r="D33" s="53">
        <v>36120</v>
      </c>
      <c r="E33" s="54" t="s">
        <v>79</v>
      </c>
      <c r="F33" s="55" t="s">
        <v>20</v>
      </c>
      <c r="G33" s="41"/>
      <c r="H33" s="41" t="s">
        <v>21</v>
      </c>
      <c r="I33" s="41" t="s">
        <v>22</v>
      </c>
      <c r="J33" s="59" t="s">
        <v>22</v>
      </c>
      <c r="K33" s="41" t="s">
        <v>21</v>
      </c>
      <c r="L33" s="59" t="s">
        <v>39</v>
      </c>
      <c r="M33" s="42" t="s">
        <v>23</v>
      </c>
      <c r="N33" s="42"/>
      <c r="O33" s="42"/>
      <c r="P33" s="42"/>
      <c r="Q33" s="42"/>
      <c r="R33" s="42"/>
      <c r="S33" s="42"/>
      <c r="T33" s="42"/>
      <c r="U33" s="57">
        <v>155</v>
      </c>
      <c r="V33" s="23" t="str">
        <f t="shared" si="1"/>
        <v>2</v>
      </c>
      <c r="W33" s="44" t="s">
        <v>40</v>
      </c>
      <c r="X33" s="58" t="s">
        <v>91</v>
      </c>
    </row>
    <row r="34" spans="1:24" ht="14.25" customHeight="1">
      <c r="A34" s="47"/>
      <c r="B34" s="51"/>
      <c r="C34" s="52" t="s">
        <v>92</v>
      </c>
      <c r="D34" s="53">
        <v>36173</v>
      </c>
      <c r="E34" s="54" t="s">
        <v>66</v>
      </c>
      <c r="F34" s="55" t="s">
        <v>27</v>
      </c>
      <c r="G34" s="41" t="s">
        <v>21</v>
      </c>
      <c r="H34" s="41" t="s">
        <v>21</v>
      </c>
      <c r="I34" s="41" t="s">
        <v>21</v>
      </c>
      <c r="J34" s="59" t="s">
        <v>22</v>
      </c>
      <c r="K34" s="41" t="s">
        <v>39</v>
      </c>
      <c r="L34" s="59" t="s">
        <v>23</v>
      </c>
      <c r="M34" s="42"/>
      <c r="N34" s="42"/>
      <c r="O34" s="42"/>
      <c r="P34" s="42"/>
      <c r="Q34" s="42"/>
      <c r="R34" s="42"/>
      <c r="S34" s="42"/>
      <c r="T34" s="42"/>
      <c r="U34" s="57">
        <v>150</v>
      </c>
      <c r="V34" s="23" t="str">
        <f t="shared" si="1"/>
        <v>2</v>
      </c>
      <c r="W34" s="44" t="s">
        <v>40</v>
      </c>
      <c r="X34" s="58" t="s">
        <v>93</v>
      </c>
    </row>
    <row r="36" spans="3:9" ht="16.5">
      <c r="C36" s="61" t="s">
        <v>94</v>
      </c>
      <c r="I36" s="60" t="s">
        <v>95</v>
      </c>
    </row>
    <row r="38" spans="3:9" ht="16.5">
      <c r="C38" s="61" t="s">
        <v>96</v>
      </c>
      <c r="I38" s="60" t="s">
        <v>97</v>
      </c>
    </row>
    <row r="44" ht="16.5">
      <c r="K44" s="64"/>
    </row>
    <row r="391" ht="16.5">
      <c r="K391" s="64"/>
    </row>
  </sheetData>
  <sheetProtection/>
  <mergeCells count="46">
    <mergeCell ref="X1:X2"/>
    <mergeCell ref="C3:D3"/>
    <mergeCell ref="A1:A2"/>
    <mergeCell ref="B1:B2"/>
    <mergeCell ref="C1:C2"/>
    <mergeCell ref="D1:D2"/>
    <mergeCell ref="E1:E2"/>
    <mergeCell ref="F1:F2"/>
    <mergeCell ref="F4:F5"/>
    <mergeCell ref="G1:T2"/>
    <mergeCell ref="U1:U2"/>
    <mergeCell ref="V1:V2"/>
    <mergeCell ref="W1:W2"/>
    <mergeCell ref="A4:A5"/>
    <mergeCell ref="B4:B5"/>
    <mergeCell ref="C4:C5"/>
    <mergeCell ref="D4:D5"/>
    <mergeCell ref="E4:E5"/>
    <mergeCell ref="A12:A13"/>
    <mergeCell ref="B12:B13"/>
    <mergeCell ref="C12:C13"/>
    <mergeCell ref="D12:D13"/>
    <mergeCell ref="E12:E13"/>
    <mergeCell ref="X12:X13"/>
    <mergeCell ref="G4:T4"/>
    <mergeCell ref="U4:U5"/>
    <mergeCell ref="V4:V5"/>
    <mergeCell ref="W4:W5"/>
    <mergeCell ref="X4:X5"/>
    <mergeCell ref="F12:F13"/>
    <mergeCell ref="G12:T12"/>
    <mergeCell ref="U12:U13"/>
    <mergeCell ref="V12:V13"/>
    <mergeCell ref="W12:W13"/>
    <mergeCell ref="A25:A26"/>
    <mergeCell ref="B25:B26"/>
    <mergeCell ref="C25:C26"/>
    <mergeCell ref="D25:D26"/>
    <mergeCell ref="E25:E26"/>
    <mergeCell ref="U25:U26"/>
    <mergeCell ref="V25:V26"/>
    <mergeCell ref="X25:X26"/>
    <mergeCell ref="C24:D24"/>
    <mergeCell ref="G24:I24"/>
    <mergeCell ref="F25:F26"/>
    <mergeCell ref="G25:T25"/>
  </mergeCells>
  <printOptions horizontalCentered="1"/>
  <pageMargins left="0" right="0" top="0.35433070866141736" bottom="0.15748031496062992" header="0.11811023622047245" footer="0.31496062992125984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297"/>
  <sheetViews>
    <sheetView view="pageBreakPreview" zoomScale="110" zoomScaleNormal="90" zoomScaleSheetLayoutView="110" zoomScalePageLayoutView="0" workbookViewId="0" topLeftCell="A36">
      <selection activeCell="AC29" sqref="AC29"/>
    </sheetView>
  </sheetViews>
  <sheetFormatPr defaultColWidth="9.140625" defaultRowHeight="15"/>
  <cols>
    <col min="1" max="1" width="5.140625" style="113" customWidth="1"/>
    <col min="2" max="2" width="5.00390625" style="113" customWidth="1"/>
    <col min="3" max="3" width="20.57421875" style="113" customWidth="1"/>
    <col min="4" max="4" width="8.7109375" style="114" customWidth="1"/>
    <col min="5" max="5" width="11.8515625" style="113" customWidth="1"/>
    <col min="6" max="6" width="10.7109375" style="113" customWidth="1"/>
    <col min="7" max="12" width="5.00390625" style="112" customWidth="1"/>
    <col min="13" max="13" width="6.00390625" style="112" customWidth="1"/>
    <col min="14" max="14" width="5.00390625" style="113" bestFit="1" customWidth="1"/>
    <col min="15" max="15" width="3.140625" style="113" bestFit="1" customWidth="1"/>
    <col min="16" max="16" width="19.421875" style="113" customWidth="1"/>
    <col min="17" max="16384" width="9.140625" style="1" customWidth="1"/>
  </cols>
  <sheetData>
    <row r="1" spans="1:16" ht="15.75" thickBot="1">
      <c r="A1" s="65"/>
      <c r="B1" s="65"/>
      <c r="C1" s="66"/>
      <c r="D1" s="67"/>
      <c r="E1" s="68"/>
      <c r="F1" s="68"/>
      <c r="G1" s="69"/>
      <c r="H1" s="69"/>
      <c r="I1" s="69"/>
      <c r="J1" s="69"/>
      <c r="K1" s="69"/>
      <c r="L1" s="69"/>
      <c r="M1" s="69"/>
      <c r="N1" s="70"/>
      <c r="O1" s="70"/>
      <c r="P1" s="71"/>
    </row>
    <row r="2" spans="1:16" ht="15">
      <c r="A2" s="354" t="s">
        <v>0</v>
      </c>
      <c r="B2" s="356" t="s">
        <v>1</v>
      </c>
      <c r="C2" s="358" t="s">
        <v>98</v>
      </c>
      <c r="D2" s="360" t="s">
        <v>99</v>
      </c>
      <c r="E2" s="362" t="s">
        <v>4</v>
      </c>
      <c r="F2" s="352" t="s">
        <v>5</v>
      </c>
      <c r="G2" s="345" t="s">
        <v>100</v>
      </c>
      <c r="H2" s="345"/>
      <c r="I2" s="345"/>
      <c r="J2" s="345"/>
      <c r="K2" s="345"/>
      <c r="L2" s="345"/>
      <c r="M2" s="346" t="s">
        <v>6</v>
      </c>
      <c r="N2" s="348" t="s">
        <v>7</v>
      </c>
      <c r="O2" s="348" t="s">
        <v>8</v>
      </c>
      <c r="P2" s="350" t="s">
        <v>101</v>
      </c>
    </row>
    <row r="3" spans="1:16" ht="39.75" customHeight="1" thickBot="1">
      <c r="A3" s="355"/>
      <c r="B3" s="357"/>
      <c r="C3" s="359"/>
      <c r="D3" s="361"/>
      <c r="E3" s="363"/>
      <c r="F3" s="353"/>
      <c r="G3" s="72">
        <v>1</v>
      </c>
      <c r="H3" s="73">
        <v>2</v>
      </c>
      <c r="I3" s="73">
        <v>3</v>
      </c>
      <c r="J3" s="73">
        <v>4</v>
      </c>
      <c r="K3" s="73">
        <v>5</v>
      </c>
      <c r="L3" s="73">
        <v>6</v>
      </c>
      <c r="M3" s="347"/>
      <c r="N3" s="349"/>
      <c r="O3" s="349"/>
      <c r="P3" s="351"/>
    </row>
    <row r="4" spans="1:16" ht="15.75" customHeight="1" thickBot="1">
      <c r="A4" s="74" t="s">
        <v>102</v>
      </c>
      <c r="B4" s="75"/>
      <c r="C4" s="75"/>
      <c r="D4" s="76"/>
      <c r="E4" s="77"/>
      <c r="F4" s="75"/>
      <c r="G4" s="78"/>
      <c r="H4" s="78"/>
      <c r="I4" s="78"/>
      <c r="J4" s="78"/>
      <c r="K4" s="78"/>
      <c r="L4" s="78"/>
      <c r="M4" s="78"/>
      <c r="N4" s="75"/>
      <c r="O4" s="75"/>
      <c r="P4" s="79"/>
    </row>
    <row r="5" spans="1:16" ht="15.75" customHeight="1">
      <c r="A5" s="80">
        <v>1</v>
      </c>
      <c r="B5" s="81">
        <v>213</v>
      </c>
      <c r="C5" s="82" t="s">
        <v>65</v>
      </c>
      <c r="D5" s="83">
        <v>34861</v>
      </c>
      <c r="E5" s="84" t="s">
        <v>66</v>
      </c>
      <c r="F5" s="85" t="s">
        <v>20</v>
      </c>
      <c r="G5" s="86" t="s">
        <v>103</v>
      </c>
      <c r="H5" s="86" t="s">
        <v>103</v>
      </c>
      <c r="I5" s="86">
        <v>6.77</v>
      </c>
      <c r="J5" s="86">
        <v>6.53</v>
      </c>
      <c r="K5" s="86">
        <v>6.3</v>
      </c>
      <c r="L5" s="86">
        <v>6.79</v>
      </c>
      <c r="M5" s="86">
        <f aca="true" t="shared" si="0" ref="M5:M11">MAX(G5:L5)</f>
        <v>6.79</v>
      </c>
      <c r="N5" s="87" t="str">
        <f aca="true" t="shared" si="1" ref="N5:N11">#VALUE!</f>
        <v>1р</v>
      </c>
      <c r="O5" s="88"/>
      <c r="P5" s="89" t="s">
        <v>56</v>
      </c>
    </row>
    <row r="6" spans="1:16" ht="15.75" customHeight="1">
      <c r="A6" s="80">
        <v>2</v>
      </c>
      <c r="B6" s="81">
        <v>201</v>
      </c>
      <c r="C6" s="82" t="s">
        <v>104</v>
      </c>
      <c r="D6" s="83">
        <v>34998</v>
      </c>
      <c r="E6" s="84" t="s">
        <v>105</v>
      </c>
      <c r="F6" s="85" t="s">
        <v>20</v>
      </c>
      <c r="G6" s="86">
        <v>6.67</v>
      </c>
      <c r="H6" s="86">
        <v>6.39</v>
      </c>
      <c r="I6" s="86" t="s">
        <v>103</v>
      </c>
      <c r="J6" s="86">
        <v>6.51</v>
      </c>
      <c r="K6" s="86">
        <v>6.58</v>
      </c>
      <c r="L6" s="86" t="s">
        <v>103</v>
      </c>
      <c r="M6" s="86">
        <f t="shared" si="0"/>
        <v>6.67</v>
      </c>
      <c r="N6" s="87" t="str">
        <f>#VALUE!</f>
        <v>2р</v>
      </c>
      <c r="O6" s="88"/>
      <c r="P6" s="89" t="s">
        <v>106</v>
      </c>
    </row>
    <row r="7" spans="1:16" ht="15.75" customHeight="1">
      <c r="A7" s="80">
        <v>3</v>
      </c>
      <c r="B7" s="81">
        <v>208</v>
      </c>
      <c r="C7" s="82" t="s">
        <v>107</v>
      </c>
      <c r="D7" s="83" t="s">
        <v>108</v>
      </c>
      <c r="E7" s="84" t="s">
        <v>66</v>
      </c>
      <c r="F7" s="85" t="s">
        <v>109</v>
      </c>
      <c r="G7" s="86">
        <v>5.95</v>
      </c>
      <c r="H7" s="86">
        <v>6.02</v>
      </c>
      <c r="I7" s="86">
        <v>6.18</v>
      </c>
      <c r="J7" s="86">
        <v>6.18</v>
      </c>
      <c r="K7" s="86">
        <v>6.31</v>
      </c>
      <c r="L7" s="86">
        <v>6.22</v>
      </c>
      <c r="M7" s="86">
        <f t="shared" si="0"/>
        <v>6.31</v>
      </c>
      <c r="N7" s="87" t="str">
        <f>#VALUE!</f>
        <v>2р</v>
      </c>
      <c r="O7" s="88"/>
      <c r="P7" s="89"/>
    </row>
    <row r="8" spans="1:16" ht="15.75" customHeight="1">
      <c r="A8" s="80">
        <v>4</v>
      </c>
      <c r="B8" s="81">
        <v>233</v>
      </c>
      <c r="C8" s="82" t="s">
        <v>110</v>
      </c>
      <c r="D8" s="83" t="s">
        <v>111</v>
      </c>
      <c r="E8" s="84" t="s">
        <v>66</v>
      </c>
      <c r="F8" s="85" t="s">
        <v>109</v>
      </c>
      <c r="G8" s="86" t="s">
        <v>103</v>
      </c>
      <c r="H8" s="86">
        <v>5.72</v>
      </c>
      <c r="I8" s="86" t="s">
        <v>103</v>
      </c>
      <c r="J8" s="86" t="s">
        <v>103</v>
      </c>
      <c r="K8" s="86" t="s">
        <v>103</v>
      </c>
      <c r="L8" s="86" t="s">
        <v>103</v>
      </c>
      <c r="M8" s="86">
        <f t="shared" si="0"/>
        <v>5.72</v>
      </c>
      <c r="N8" s="87" t="str">
        <f>#VALUE!</f>
        <v>3р</v>
      </c>
      <c r="O8" s="88"/>
      <c r="P8" s="89" t="s">
        <v>112</v>
      </c>
    </row>
    <row r="9" spans="1:16" ht="15.75" customHeight="1">
      <c r="A9" s="80">
        <v>5</v>
      </c>
      <c r="B9" s="81">
        <v>14</v>
      </c>
      <c r="C9" s="82" t="s">
        <v>113</v>
      </c>
      <c r="D9" s="83" t="s">
        <v>111</v>
      </c>
      <c r="E9" s="84" t="s">
        <v>66</v>
      </c>
      <c r="F9" s="85" t="s">
        <v>109</v>
      </c>
      <c r="G9" s="86">
        <v>5.49</v>
      </c>
      <c r="H9" s="86" t="s">
        <v>103</v>
      </c>
      <c r="I9" s="86">
        <v>5.45</v>
      </c>
      <c r="J9" s="86">
        <v>5.4</v>
      </c>
      <c r="K9" s="86">
        <v>5.48</v>
      </c>
      <c r="L9" s="86">
        <v>5.35</v>
      </c>
      <c r="M9" s="90">
        <f t="shared" si="0"/>
        <v>5.49</v>
      </c>
      <c r="N9" s="87" t="str">
        <f>#VALUE!</f>
        <v>1юн.</v>
      </c>
      <c r="O9" s="88"/>
      <c r="P9" s="89"/>
    </row>
    <row r="10" spans="1:16" ht="15.75" customHeight="1">
      <c r="A10" s="80">
        <v>6</v>
      </c>
      <c r="B10" s="81">
        <v>92</v>
      </c>
      <c r="C10" s="82" t="s">
        <v>114</v>
      </c>
      <c r="D10" s="83" t="s">
        <v>111</v>
      </c>
      <c r="E10" s="84" t="s">
        <v>66</v>
      </c>
      <c r="F10" s="85" t="s">
        <v>109</v>
      </c>
      <c r="G10" s="86">
        <v>5.21</v>
      </c>
      <c r="H10" s="86">
        <v>5.49</v>
      </c>
      <c r="I10" s="86">
        <v>5.01</v>
      </c>
      <c r="J10" s="86">
        <v>5.06</v>
      </c>
      <c r="K10" s="86">
        <v>4.61</v>
      </c>
      <c r="L10" s="86">
        <v>5.45</v>
      </c>
      <c r="M10" s="86">
        <f t="shared" si="0"/>
        <v>5.49</v>
      </c>
      <c r="N10" s="87" t="str">
        <f>#VALUE!</f>
        <v>1юн.</v>
      </c>
      <c r="O10" s="88"/>
      <c r="P10" s="89" t="s">
        <v>115</v>
      </c>
    </row>
    <row r="11" spans="1:16" ht="15.75" customHeight="1" thickBot="1">
      <c r="A11" s="80">
        <v>7</v>
      </c>
      <c r="B11" s="81">
        <v>9</v>
      </c>
      <c r="C11" s="82" t="s">
        <v>116</v>
      </c>
      <c r="D11" s="83" t="s">
        <v>111</v>
      </c>
      <c r="E11" s="84" t="s">
        <v>66</v>
      </c>
      <c r="F11" s="85" t="s">
        <v>109</v>
      </c>
      <c r="G11" s="86">
        <v>5</v>
      </c>
      <c r="H11" s="86">
        <v>4.91</v>
      </c>
      <c r="I11" s="86">
        <v>4.81</v>
      </c>
      <c r="J11" s="86">
        <v>4.9</v>
      </c>
      <c r="K11" s="86">
        <v>4.77</v>
      </c>
      <c r="L11" s="86">
        <v>4.77</v>
      </c>
      <c r="M11" s="86">
        <f t="shared" si="0"/>
        <v>5</v>
      </c>
      <c r="N11" s="87" t="str">
        <f>#VALUE!</f>
        <v>1юн.</v>
      </c>
      <c r="O11" s="88"/>
      <c r="P11" s="89" t="s">
        <v>115</v>
      </c>
    </row>
    <row r="12" spans="1:16" ht="15.75" customHeight="1" thickBot="1">
      <c r="A12" s="74" t="s">
        <v>117</v>
      </c>
      <c r="B12" s="75"/>
      <c r="C12" s="75"/>
      <c r="D12" s="76"/>
      <c r="E12" s="77"/>
      <c r="F12" s="75"/>
      <c r="G12" s="78"/>
      <c r="H12" s="78"/>
      <c r="I12" s="78"/>
      <c r="J12" s="78"/>
      <c r="K12" s="78"/>
      <c r="L12" s="78"/>
      <c r="M12" s="78"/>
      <c r="N12" s="75"/>
      <c r="O12" s="75"/>
      <c r="P12" s="79"/>
    </row>
    <row r="13" spans="1:16" ht="15.75" customHeight="1">
      <c r="A13" s="80">
        <v>1</v>
      </c>
      <c r="B13" s="81">
        <v>832</v>
      </c>
      <c r="C13" s="82" t="s">
        <v>118</v>
      </c>
      <c r="D13" s="83">
        <v>35242</v>
      </c>
      <c r="E13" s="84" t="s">
        <v>19</v>
      </c>
      <c r="F13" s="85" t="s">
        <v>20</v>
      </c>
      <c r="G13" s="86">
        <v>6.14</v>
      </c>
      <c r="H13" s="86">
        <v>6.12</v>
      </c>
      <c r="I13" s="86">
        <v>6.39</v>
      </c>
      <c r="J13" s="86">
        <v>6.39</v>
      </c>
      <c r="K13" s="86">
        <v>6.2</v>
      </c>
      <c r="L13" s="86" t="s">
        <v>103</v>
      </c>
      <c r="M13" s="86">
        <f aca="true" t="shared" si="2" ref="M13:M31">MAX(G13:L13)</f>
        <v>6.39</v>
      </c>
      <c r="N13" s="87" t="str">
        <f aca="true" t="shared" si="3" ref="N13:N31">#VALUE!</f>
        <v>2р</v>
      </c>
      <c r="O13" s="88">
        <v>27</v>
      </c>
      <c r="P13" s="89" t="s">
        <v>119</v>
      </c>
    </row>
    <row r="14" spans="1:16" ht="15.75" customHeight="1">
      <c r="A14" s="80">
        <v>2</v>
      </c>
      <c r="B14" s="81">
        <v>1</v>
      </c>
      <c r="C14" s="82" t="s">
        <v>120</v>
      </c>
      <c r="D14" s="83">
        <v>35544</v>
      </c>
      <c r="E14" s="84" t="s">
        <v>66</v>
      </c>
      <c r="F14" s="85" t="s">
        <v>27</v>
      </c>
      <c r="G14" s="86">
        <v>6.08</v>
      </c>
      <c r="H14" s="86">
        <v>5.8</v>
      </c>
      <c r="I14" s="86">
        <v>5.78</v>
      </c>
      <c r="J14" s="86">
        <v>6.18</v>
      </c>
      <c r="K14" s="86" t="s">
        <v>103</v>
      </c>
      <c r="L14" s="86" t="s">
        <v>103</v>
      </c>
      <c r="M14" s="86">
        <f t="shared" si="2"/>
        <v>6.18</v>
      </c>
      <c r="N14" s="87" t="str">
        <f>#VALUE!</f>
        <v>3р</v>
      </c>
      <c r="O14" s="88">
        <v>24</v>
      </c>
      <c r="P14" s="89" t="s">
        <v>121</v>
      </c>
    </row>
    <row r="15" spans="1:16" ht="15.75" customHeight="1">
      <c r="A15" s="80">
        <v>3</v>
      </c>
      <c r="B15" s="81">
        <v>601</v>
      </c>
      <c r="C15" s="82" t="s">
        <v>122</v>
      </c>
      <c r="D15" s="83">
        <v>35295</v>
      </c>
      <c r="E15" s="84" t="s">
        <v>50</v>
      </c>
      <c r="F15" s="85" t="s">
        <v>51</v>
      </c>
      <c r="G15" s="86">
        <v>6.02</v>
      </c>
      <c r="H15" s="86" t="s">
        <v>103</v>
      </c>
      <c r="I15" s="86">
        <v>6.04</v>
      </c>
      <c r="J15" s="86">
        <v>6.09</v>
      </c>
      <c r="K15" s="86">
        <v>5.94</v>
      </c>
      <c r="L15" s="86" t="s">
        <v>103</v>
      </c>
      <c r="M15" s="86">
        <f t="shared" si="2"/>
        <v>6.09</v>
      </c>
      <c r="N15" s="87" t="str">
        <f>#VALUE!</f>
        <v>3р</v>
      </c>
      <c r="O15" s="88">
        <v>21</v>
      </c>
      <c r="P15" s="89" t="s">
        <v>52</v>
      </c>
    </row>
    <row r="16" spans="1:16" ht="15.75" customHeight="1">
      <c r="A16" s="80">
        <v>4</v>
      </c>
      <c r="B16" s="81">
        <v>310</v>
      </c>
      <c r="C16" s="82" t="s">
        <v>123</v>
      </c>
      <c r="D16" s="83">
        <v>35614</v>
      </c>
      <c r="E16" s="84" t="s">
        <v>71</v>
      </c>
      <c r="F16" s="85" t="s">
        <v>72</v>
      </c>
      <c r="G16" s="86" t="s">
        <v>103</v>
      </c>
      <c r="H16" s="86" t="s">
        <v>103</v>
      </c>
      <c r="I16" s="86">
        <v>5.73</v>
      </c>
      <c r="J16" s="86">
        <v>5.6</v>
      </c>
      <c r="K16" s="86">
        <v>5.6</v>
      </c>
      <c r="L16" s="86">
        <v>5.83</v>
      </c>
      <c r="M16" s="86">
        <f t="shared" si="2"/>
        <v>5.83</v>
      </c>
      <c r="N16" s="87" t="str">
        <f>#VALUE!</f>
        <v>3р</v>
      </c>
      <c r="O16" s="88">
        <v>18</v>
      </c>
      <c r="P16" s="89" t="s">
        <v>124</v>
      </c>
    </row>
    <row r="17" spans="1:16" ht="15.75" customHeight="1">
      <c r="A17" s="80">
        <v>5</v>
      </c>
      <c r="B17" s="81">
        <v>55</v>
      </c>
      <c r="C17" s="82" t="s">
        <v>125</v>
      </c>
      <c r="D17" s="83">
        <v>35689</v>
      </c>
      <c r="E17" s="84" t="s">
        <v>46</v>
      </c>
      <c r="F17" s="85" t="s">
        <v>47</v>
      </c>
      <c r="G17" s="86" t="s">
        <v>103</v>
      </c>
      <c r="H17" s="86" t="s">
        <v>103</v>
      </c>
      <c r="I17" s="86">
        <v>5.52</v>
      </c>
      <c r="J17" s="86">
        <v>5.81</v>
      </c>
      <c r="K17" s="86" t="s">
        <v>103</v>
      </c>
      <c r="L17" s="86" t="s">
        <v>103</v>
      </c>
      <c r="M17" s="86">
        <f t="shared" si="2"/>
        <v>5.81</v>
      </c>
      <c r="N17" s="87" t="str">
        <f>#VALUE!</f>
        <v>3р</v>
      </c>
      <c r="O17" s="88" t="s">
        <v>28</v>
      </c>
      <c r="P17" s="89" t="s">
        <v>126</v>
      </c>
    </row>
    <row r="18" spans="1:16" ht="15.75" customHeight="1">
      <c r="A18" s="80">
        <v>6</v>
      </c>
      <c r="B18" s="81">
        <v>893</v>
      </c>
      <c r="C18" s="82" t="s">
        <v>127</v>
      </c>
      <c r="D18" s="83">
        <v>35264</v>
      </c>
      <c r="E18" s="84" t="s">
        <v>79</v>
      </c>
      <c r="F18" s="85" t="s">
        <v>80</v>
      </c>
      <c r="G18" s="86" t="s">
        <v>103</v>
      </c>
      <c r="H18" s="86">
        <v>5.52</v>
      </c>
      <c r="I18" s="86">
        <v>5.72</v>
      </c>
      <c r="J18" s="86">
        <v>5.4</v>
      </c>
      <c r="K18" s="86" t="s">
        <v>103</v>
      </c>
      <c r="L18" s="86" t="s">
        <v>103</v>
      </c>
      <c r="M18" s="86">
        <f t="shared" si="2"/>
        <v>5.72</v>
      </c>
      <c r="N18" s="87" t="str">
        <f>#VALUE!</f>
        <v>3р</v>
      </c>
      <c r="O18" s="88">
        <v>16</v>
      </c>
      <c r="P18" s="89" t="s">
        <v>128</v>
      </c>
    </row>
    <row r="19" spans="1:16" ht="15.75" customHeight="1">
      <c r="A19" s="80">
        <v>7</v>
      </c>
      <c r="B19" s="81">
        <v>588</v>
      </c>
      <c r="C19" s="82" t="s">
        <v>129</v>
      </c>
      <c r="D19" s="83">
        <v>35279</v>
      </c>
      <c r="E19" s="84" t="s">
        <v>105</v>
      </c>
      <c r="F19" s="85" t="s">
        <v>51</v>
      </c>
      <c r="G19" s="86" t="s">
        <v>103</v>
      </c>
      <c r="H19" s="86">
        <v>5.7</v>
      </c>
      <c r="I19" s="86" t="s">
        <v>103</v>
      </c>
      <c r="J19" s="86" t="s">
        <v>103</v>
      </c>
      <c r="K19" s="86" t="s">
        <v>103</v>
      </c>
      <c r="L19" s="86" t="s">
        <v>103</v>
      </c>
      <c r="M19" s="86">
        <f t="shared" si="2"/>
        <v>5.7</v>
      </c>
      <c r="N19" s="87" t="str">
        <f>#VALUE!</f>
        <v>3р</v>
      </c>
      <c r="O19" s="88">
        <v>14</v>
      </c>
      <c r="P19" s="89" t="s">
        <v>130</v>
      </c>
    </row>
    <row r="20" spans="1:16" ht="15.75" customHeight="1">
      <c r="A20" s="80">
        <v>8</v>
      </c>
      <c r="B20" s="81">
        <v>828</v>
      </c>
      <c r="C20" s="82" t="s">
        <v>131</v>
      </c>
      <c r="D20" s="83">
        <v>35303</v>
      </c>
      <c r="E20" s="84" t="s">
        <v>19</v>
      </c>
      <c r="F20" s="85" t="s">
        <v>76</v>
      </c>
      <c r="G20" s="86">
        <v>5.67</v>
      </c>
      <c r="H20" s="86" t="s">
        <v>103</v>
      </c>
      <c r="I20" s="86">
        <v>5.7</v>
      </c>
      <c r="J20" s="86">
        <v>5.62</v>
      </c>
      <c r="K20" s="86" t="s">
        <v>103</v>
      </c>
      <c r="L20" s="86">
        <v>5.62</v>
      </c>
      <c r="M20" s="86">
        <f t="shared" si="2"/>
        <v>5.7</v>
      </c>
      <c r="N20" s="87" t="str">
        <f>#VALUE!</f>
        <v>3р</v>
      </c>
      <c r="O20" s="88">
        <v>12</v>
      </c>
      <c r="P20" s="89" t="s">
        <v>77</v>
      </c>
    </row>
    <row r="21" spans="1:16" ht="15.75" customHeight="1">
      <c r="A21" s="80">
        <v>9</v>
      </c>
      <c r="B21" s="81">
        <v>301</v>
      </c>
      <c r="C21" s="82" t="s">
        <v>132</v>
      </c>
      <c r="D21" s="83">
        <v>35119</v>
      </c>
      <c r="E21" s="84" t="s">
        <v>71</v>
      </c>
      <c r="F21" s="85" t="s">
        <v>72</v>
      </c>
      <c r="G21" s="86">
        <v>5.46</v>
      </c>
      <c r="H21" s="86">
        <v>5.03</v>
      </c>
      <c r="I21" s="86">
        <v>5.5</v>
      </c>
      <c r="J21" s="86"/>
      <c r="K21" s="86"/>
      <c r="L21" s="86"/>
      <c r="M21" s="86">
        <f t="shared" si="2"/>
        <v>5.5</v>
      </c>
      <c r="N21" s="87" t="str">
        <f>#VALUE!</f>
        <v>1юн.</v>
      </c>
      <c r="O21" s="88">
        <v>10</v>
      </c>
      <c r="P21" s="89" t="s">
        <v>133</v>
      </c>
    </row>
    <row r="22" spans="1:16" ht="15.75" customHeight="1">
      <c r="A22" s="80">
        <v>10</v>
      </c>
      <c r="B22" s="81">
        <v>308</v>
      </c>
      <c r="C22" s="82" t="s">
        <v>134</v>
      </c>
      <c r="D22" s="83" t="s">
        <v>135</v>
      </c>
      <c r="E22" s="84" t="s">
        <v>71</v>
      </c>
      <c r="F22" s="85" t="s">
        <v>72</v>
      </c>
      <c r="G22" s="86">
        <v>5.46</v>
      </c>
      <c r="H22" s="86">
        <v>5.06</v>
      </c>
      <c r="I22" s="86">
        <v>5.24</v>
      </c>
      <c r="J22" s="86"/>
      <c r="K22" s="86"/>
      <c r="L22" s="86"/>
      <c r="M22" s="86">
        <f t="shared" si="2"/>
        <v>5.46</v>
      </c>
      <c r="N22" s="87" t="str">
        <f>#VALUE!</f>
        <v>1юн.</v>
      </c>
      <c r="O22" s="88">
        <v>8</v>
      </c>
      <c r="P22" s="89" t="s">
        <v>124</v>
      </c>
    </row>
    <row r="23" spans="1:16" ht="15.75" customHeight="1">
      <c r="A23" s="80">
        <v>11</v>
      </c>
      <c r="B23" s="81">
        <v>456</v>
      </c>
      <c r="C23" s="82" t="s">
        <v>136</v>
      </c>
      <c r="D23" s="83" t="s">
        <v>137</v>
      </c>
      <c r="E23" s="84" t="s">
        <v>138</v>
      </c>
      <c r="F23" s="85" t="s">
        <v>72</v>
      </c>
      <c r="G23" s="86">
        <v>5.44</v>
      </c>
      <c r="H23" s="86">
        <v>5.19</v>
      </c>
      <c r="I23" s="86" t="s">
        <v>103</v>
      </c>
      <c r="J23" s="86"/>
      <c r="K23" s="86"/>
      <c r="L23" s="86"/>
      <c r="M23" s="86">
        <f t="shared" si="2"/>
        <v>5.44</v>
      </c>
      <c r="N23" s="87" t="str">
        <f>#VALUE!</f>
        <v>1юн.</v>
      </c>
      <c r="O23" s="88">
        <v>6</v>
      </c>
      <c r="P23" s="89" t="s">
        <v>139</v>
      </c>
    </row>
    <row r="24" spans="1:16" ht="15.75" customHeight="1">
      <c r="A24" s="80">
        <v>12</v>
      </c>
      <c r="B24" s="81">
        <v>11</v>
      </c>
      <c r="C24" s="82" t="s">
        <v>140</v>
      </c>
      <c r="D24" s="83">
        <v>35642</v>
      </c>
      <c r="E24" s="84" t="s">
        <v>66</v>
      </c>
      <c r="F24" s="85" t="s">
        <v>27</v>
      </c>
      <c r="G24" s="86" t="s">
        <v>103</v>
      </c>
      <c r="H24" s="86">
        <v>4.6</v>
      </c>
      <c r="I24" s="86">
        <v>5.39</v>
      </c>
      <c r="J24" s="86"/>
      <c r="K24" s="86"/>
      <c r="L24" s="86"/>
      <c r="M24" s="86">
        <f t="shared" si="2"/>
        <v>5.39</v>
      </c>
      <c r="N24" s="87" t="str">
        <f>#VALUE!</f>
        <v>1юн.</v>
      </c>
      <c r="O24" s="88" t="s">
        <v>28</v>
      </c>
      <c r="P24" s="89" t="s">
        <v>141</v>
      </c>
    </row>
    <row r="25" spans="1:16" ht="15.75" customHeight="1">
      <c r="A25" s="80">
        <v>13</v>
      </c>
      <c r="B25" s="81">
        <v>546</v>
      </c>
      <c r="C25" s="82" t="s">
        <v>142</v>
      </c>
      <c r="D25" s="83">
        <v>35788</v>
      </c>
      <c r="E25" s="84" t="s">
        <v>143</v>
      </c>
      <c r="F25" s="85" t="s">
        <v>27</v>
      </c>
      <c r="G25" s="86">
        <v>5.3</v>
      </c>
      <c r="H25" s="86" t="s">
        <v>103</v>
      </c>
      <c r="I25" s="86" t="s">
        <v>103</v>
      </c>
      <c r="J25" s="86"/>
      <c r="K25" s="86"/>
      <c r="L25" s="86"/>
      <c r="M25" s="86">
        <f t="shared" si="2"/>
        <v>5.3</v>
      </c>
      <c r="N25" s="87" t="str">
        <f>#VALUE!</f>
        <v>1юн.</v>
      </c>
      <c r="O25" s="88">
        <v>4</v>
      </c>
      <c r="P25" s="89" t="s">
        <v>144</v>
      </c>
    </row>
    <row r="26" spans="1:16" ht="15.75" customHeight="1">
      <c r="A26" s="80">
        <v>14</v>
      </c>
      <c r="B26" s="81">
        <v>61</v>
      </c>
      <c r="C26" s="82" t="s">
        <v>45</v>
      </c>
      <c r="D26" s="83">
        <v>35443</v>
      </c>
      <c r="E26" s="84" t="s">
        <v>46</v>
      </c>
      <c r="F26" s="85" t="s">
        <v>47</v>
      </c>
      <c r="G26" s="86">
        <v>5</v>
      </c>
      <c r="H26" s="86">
        <v>4.96</v>
      </c>
      <c r="I26" s="86">
        <v>5.26</v>
      </c>
      <c r="J26" s="86"/>
      <c r="K26" s="86"/>
      <c r="L26" s="86"/>
      <c r="M26" s="86">
        <f t="shared" si="2"/>
        <v>5.26</v>
      </c>
      <c r="N26" s="87" t="str">
        <f>#VALUE!</f>
        <v>1юн.</v>
      </c>
      <c r="O26" s="88">
        <v>2</v>
      </c>
      <c r="P26" s="89" t="s">
        <v>48</v>
      </c>
    </row>
    <row r="27" spans="1:16" ht="15.75" customHeight="1">
      <c r="A27" s="80">
        <v>15</v>
      </c>
      <c r="B27" s="81">
        <v>587</v>
      </c>
      <c r="C27" s="82" t="s">
        <v>145</v>
      </c>
      <c r="D27" s="83">
        <v>35534</v>
      </c>
      <c r="E27" s="84" t="s">
        <v>105</v>
      </c>
      <c r="F27" s="85" t="s">
        <v>51</v>
      </c>
      <c r="G27" s="86" t="s">
        <v>103</v>
      </c>
      <c r="H27" s="86">
        <v>5</v>
      </c>
      <c r="I27" s="86">
        <v>5.22</v>
      </c>
      <c r="J27" s="86"/>
      <c r="K27" s="86"/>
      <c r="L27" s="86"/>
      <c r="M27" s="86">
        <f t="shared" si="2"/>
        <v>5.22</v>
      </c>
      <c r="N27" s="87" t="str">
        <f>#VALUE!</f>
        <v>1юн.</v>
      </c>
      <c r="O27" s="88">
        <v>1</v>
      </c>
      <c r="P27" s="89" t="s">
        <v>146</v>
      </c>
    </row>
    <row r="28" spans="1:16" ht="15.75" customHeight="1">
      <c r="A28" s="80">
        <v>16</v>
      </c>
      <c r="B28" s="81">
        <v>605</v>
      </c>
      <c r="C28" s="82" t="s">
        <v>49</v>
      </c>
      <c r="D28" s="83">
        <v>35366</v>
      </c>
      <c r="E28" s="84" t="s">
        <v>50</v>
      </c>
      <c r="F28" s="85" t="s">
        <v>51</v>
      </c>
      <c r="G28" s="86">
        <v>5.2</v>
      </c>
      <c r="H28" s="86">
        <v>5.04</v>
      </c>
      <c r="I28" s="86">
        <v>5.18</v>
      </c>
      <c r="J28" s="86"/>
      <c r="K28" s="86"/>
      <c r="L28" s="86"/>
      <c r="M28" s="86">
        <f t="shared" si="2"/>
        <v>5.2</v>
      </c>
      <c r="N28" s="87" t="str">
        <f>#VALUE!</f>
        <v>1юн.</v>
      </c>
      <c r="O28" s="88">
        <v>1</v>
      </c>
      <c r="P28" s="89" t="s">
        <v>52</v>
      </c>
    </row>
    <row r="29" spans="1:16" ht="15.75" customHeight="1">
      <c r="A29" s="80">
        <v>17</v>
      </c>
      <c r="B29" s="81">
        <v>576</v>
      </c>
      <c r="C29" s="82" t="s">
        <v>147</v>
      </c>
      <c r="D29" s="83">
        <v>35467</v>
      </c>
      <c r="E29" s="84" t="s">
        <v>105</v>
      </c>
      <c r="F29" s="85" t="s">
        <v>51</v>
      </c>
      <c r="G29" s="86">
        <v>5.16</v>
      </c>
      <c r="H29" s="86">
        <v>5.12</v>
      </c>
      <c r="I29" s="86">
        <v>5.17</v>
      </c>
      <c r="J29" s="86"/>
      <c r="K29" s="86"/>
      <c r="L29" s="86"/>
      <c r="M29" s="86">
        <f t="shared" si="2"/>
        <v>5.17</v>
      </c>
      <c r="N29" s="87" t="str">
        <f>#VALUE!</f>
        <v>1юн.</v>
      </c>
      <c r="O29" s="88">
        <v>1</v>
      </c>
      <c r="P29" s="89" t="s">
        <v>148</v>
      </c>
    </row>
    <row r="30" spans="1:16" ht="15.75" customHeight="1">
      <c r="A30" s="80">
        <v>18</v>
      </c>
      <c r="B30" s="81">
        <v>603</v>
      </c>
      <c r="C30" s="82" t="s">
        <v>57</v>
      </c>
      <c r="D30" s="83">
        <v>35405</v>
      </c>
      <c r="E30" s="84" t="s">
        <v>50</v>
      </c>
      <c r="F30" s="85" t="s">
        <v>51</v>
      </c>
      <c r="G30" s="86" t="s">
        <v>103</v>
      </c>
      <c r="H30" s="86" t="s">
        <v>103</v>
      </c>
      <c r="I30" s="86">
        <v>5.12</v>
      </c>
      <c r="J30" s="86"/>
      <c r="K30" s="86"/>
      <c r="L30" s="86"/>
      <c r="M30" s="86">
        <f t="shared" si="2"/>
        <v>5.12</v>
      </c>
      <c r="N30" s="87" t="str">
        <f>#VALUE!</f>
        <v>1юн.</v>
      </c>
      <c r="O30" s="88">
        <v>1</v>
      </c>
      <c r="P30" s="89" t="s">
        <v>58</v>
      </c>
    </row>
    <row r="31" spans="1:16" ht="15.75" customHeight="1">
      <c r="A31" s="80">
        <v>19</v>
      </c>
      <c r="B31" s="81">
        <v>454</v>
      </c>
      <c r="C31" s="82" t="s">
        <v>149</v>
      </c>
      <c r="D31" s="83" t="s">
        <v>137</v>
      </c>
      <c r="E31" s="84" t="s">
        <v>138</v>
      </c>
      <c r="F31" s="85" t="s">
        <v>72</v>
      </c>
      <c r="G31" s="86">
        <v>4.8</v>
      </c>
      <c r="H31" s="86">
        <v>5.02</v>
      </c>
      <c r="I31" s="86">
        <v>5.09</v>
      </c>
      <c r="J31" s="86"/>
      <c r="K31" s="86"/>
      <c r="L31" s="86"/>
      <c r="M31" s="86">
        <f t="shared" si="2"/>
        <v>5.09</v>
      </c>
      <c r="N31" s="87" t="str">
        <f>#VALUE!</f>
        <v>1юн.</v>
      </c>
      <c r="O31" s="88">
        <v>1</v>
      </c>
      <c r="P31" s="89" t="s">
        <v>150</v>
      </c>
    </row>
    <row r="32" spans="1:16" ht="15.75" customHeight="1">
      <c r="A32" s="80"/>
      <c r="B32" s="81">
        <v>285</v>
      </c>
      <c r="C32" s="82" t="s">
        <v>151</v>
      </c>
      <c r="D32" s="83">
        <v>35100</v>
      </c>
      <c r="E32" s="84" t="s">
        <v>152</v>
      </c>
      <c r="F32" s="85" t="s">
        <v>63</v>
      </c>
      <c r="G32" s="86" t="s">
        <v>103</v>
      </c>
      <c r="H32" s="86" t="s">
        <v>103</v>
      </c>
      <c r="I32" s="86" t="s">
        <v>103</v>
      </c>
      <c r="J32" s="86"/>
      <c r="K32" s="86"/>
      <c r="L32" s="86"/>
      <c r="M32" s="91" t="s">
        <v>153</v>
      </c>
      <c r="N32" s="87"/>
      <c r="O32" s="88" t="s">
        <v>154</v>
      </c>
      <c r="P32" s="89" t="s">
        <v>56</v>
      </c>
    </row>
    <row r="33" spans="1:16" ht="15.75" customHeight="1">
      <c r="A33" s="80"/>
      <c r="B33" s="81">
        <v>882</v>
      </c>
      <c r="C33" s="82" t="s">
        <v>155</v>
      </c>
      <c r="D33" s="83">
        <v>35741</v>
      </c>
      <c r="E33" s="84" t="s">
        <v>79</v>
      </c>
      <c r="F33" s="85" t="s">
        <v>80</v>
      </c>
      <c r="G33" s="86" t="s">
        <v>103</v>
      </c>
      <c r="H33" s="86" t="s">
        <v>103</v>
      </c>
      <c r="I33" s="86" t="s">
        <v>103</v>
      </c>
      <c r="J33" s="86"/>
      <c r="K33" s="86"/>
      <c r="L33" s="86"/>
      <c r="M33" s="91" t="s">
        <v>153</v>
      </c>
      <c r="N33" s="87"/>
      <c r="O33" s="88" t="s">
        <v>154</v>
      </c>
      <c r="P33" s="89" t="s">
        <v>128</v>
      </c>
    </row>
    <row r="34" spans="1:16" ht="15.75" customHeight="1">
      <c r="A34" s="80"/>
      <c r="B34" s="81">
        <v>829</v>
      </c>
      <c r="C34" s="82" t="s">
        <v>156</v>
      </c>
      <c r="D34" s="83">
        <v>35519</v>
      </c>
      <c r="E34" s="84" t="s">
        <v>19</v>
      </c>
      <c r="F34" s="85" t="s">
        <v>76</v>
      </c>
      <c r="G34" s="86"/>
      <c r="H34" s="86"/>
      <c r="I34" s="86"/>
      <c r="J34" s="86"/>
      <c r="K34" s="86"/>
      <c r="L34" s="86"/>
      <c r="M34" s="91" t="s">
        <v>157</v>
      </c>
      <c r="N34" s="87"/>
      <c r="O34" s="88" t="s">
        <v>154</v>
      </c>
      <c r="P34" s="89" t="s">
        <v>158</v>
      </c>
    </row>
    <row r="35" spans="1:16" ht="15.75" customHeight="1">
      <c r="A35" s="80"/>
      <c r="B35" s="81"/>
      <c r="C35" s="82" t="s">
        <v>159</v>
      </c>
      <c r="D35" s="83">
        <v>35843</v>
      </c>
      <c r="E35" s="84" t="s">
        <v>26</v>
      </c>
      <c r="F35" s="85" t="s">
        <v>20</v>
      </c>
      <c r="G35" s="86">
        <v>5.9</v>
      </c>
      <c r="H35" s="86">
        <v>5.78</v>
      </c>
      <c r="I35" s="86" t="s">
        <v>103</v>
      </c>
      <c r="J35" s="86"/>
      <c r="K35" s="86"/>
      <c r="L35" s="86"/>
      <c r="M35" s="86">
        <f>MAX(G35:L35)</f>
        <v>5.9</v>
      </c>
      <c r="N35" s="87" t="str">
        <f>#VALUE!</f>
        <v>3р</v>
      </c>
      <c r="O35" s="88" t="s">
        <v>40</v>
      </c>
      <c r="P35" s="89" t="s">
        <v>160</v>
      </c>
    </row>
    <row r="36" spans="1:16" ht="15.75" customHeight="1">
      <c r="A36" s="80"/>
      <c r="B36" s="81"/>
      <c r="C36" s="82" t="s">
        <v>161</v>
      </c>
      <c r="D36" s="83">
        <v>35903</v>
      </c>
      <c r="E36" s="84" t="s">
        <v>162</v>
      </c>
      <c r="F36" s="85" t="s">
        <v>20</v>
      </c>
      <c r="G36" s="86">
        <v>5.6</v>
      </c>
      <c r="H36" s="86">
        <v>5.7</v>
      </c>
      <c r="I36" s="86">
        <v>5.72</v>
      </c>
      <c r="J36" s="86"/>
      <c r="K36" s="86"/>
      <c r="L36" s="86"/>
      <c r="M36" s="86">
        <f>MAX(G36:L36)</f>
        <v>5.72</v>
      </c>
      <c r="N36" s="87" t="str">
        <f>#VALUE!</f>
        <v>3р</v>
      </c>
      <c r="O36" s="88" t="s">
        <v>40</v>
      </c>
      <c r="P36" s="89" t="s">
        <v>163</v>
      </c>
    </row>
    <row r="37" spans="1:16" ht="15.75" customHeight="1" thickBot="1">
      <c r="A37" s="80"/>
      <c r="B37" s="81">
        <v>50</v>
      </c>
      <c r="C37" s="82" t="s">
        <v>164</v>
      </c>
      <c r="D37" s="83" t="s">
        <v>165</v>
      </c>
      <c r="E37" s="84" t="s">
        <v>66</v>
      </c>
      <c r="F37" s="85" t="s">
        <v>27</v>
      </c>
      <c r="G37" s="86" t="s">
        <v>103</v>
      </c>
      <c r="H37" s="86" t="s">
        <v>103</v>
      </c>
      <c r="I37" s="86">
        <v>5.44</v>
      </c>
      <c r="J37" s="86"/>
      <c r="K37" s="86"/>
      <c r="L37" s="86"/>
      <c r="M37" s="86">
        <f>MAX(G37:L37)</f>
        <v>5.44</v>
      </c>
      <c r="N37" s="87" t="str">
        <f>#VALUE!</f>
        <v>1юн.</v>
      </c>
      <c r="O37" s="88" t="s">
        <v>40</v>
      </c>
      <c r="P37" s="89" t="s">
        <v>166</v>
      </c>
    </row>
    <row r="38" spans="1:21" ht="15.75" customHeight="1" thickBot="1">
      <c r="A38" s="74" t="s">
        <v>167</v>
      </c>
      <c r="B38" s="75"/>
      <c r="C38" s="75"/>
      <c r="D38" s="76"/>
      <c r="E38" s="77"/>
      <c r="F38" s="75"/>
      <c r="G38" s="78"/>
      <c r="H38" s="78"/>
      <c r="I38" s="78"/>
      <c r="J38" s="78"/>
      <c r="K38" s="78"/>
      <c r="L38" s="78"/>
      <c r="M38" s="78"/>
      <c r="N38" s="75"/>
      <c r="O38" s="75"/>
      <c r="P38" s="79"/>
      <c r="R38" s="92"/>
      <c r="S38" s="9"/>
      <c r="U38" s="9"/>
    </row>
    <row r="39" spans="1:21" ht="15.75" customHeight="1">
      <c r="A39" s="93">
        <v>1</v>
      </c>
      <c r="B39" s="94">
        <v>832</v>
      </c>
      <c r="C39" s="82" t="s">
        <v>118</v>
      </c>
      <c r="D39" s="83">
        <v>35242</v>
      </c>
      <c r="E39" s="84" t="s">
        <v>19</v>
      </c>
      <c r="F39" s="85" t="s">
        <v>20</v>
      </c>
      <c r="G39" s="86">
        <v>13.7</v>
      </c>
      <c r="H39" s="86">
        <v>14.33</v>
      </c>
      <c r="I39" s="86">
        <v>14.06</v>
      </c>
      <c r="J39" s="86" t="s">
        <v>103</v>
      </c>
      <c r="K39" s="86">
        <v>14.5</v>
      </c>
      <c r="L39" s="86">
        <v>14.51</v>
      </c>
      <c r="M39" s="86">
        <f aca="true" t="shared" si="4" ref="M39:M51">MAX(G39:L39)</f>
        <v>14.51</v>
      </c>
      <c r="N39" s="95" t="str">
        <f aca="true" t="shared" si="5" ref="N39:N51">#VALUE!</f>
        <v>1р</v>
      </c>
      <c r="O39" s="88">
        <v>27</v>
      </c>
      <c r="P39" s="89" t="s">
        <v>119</v>
      </c>
      <c r="R39" s="92"/>
      <c r="S39" s="9"/>
      <c r="U39" s="9"/>
    </row>
    <row r="40" spans="1:21" ht="15.75" customHeight="1">
      <c r="A40" s="93">
        <v>2</v>
      </c>
      <c r="B40" s="94">
        <v>601</v>
      </c>
      <c r="C40" s="82" t="s">
        <v>122</v>
      </c>
      <c r="D40" s="83">
        <v>35295</v>
      </c>
      <c r="E40" s="84" t="s">
        <v>50</v>
      </c>
      <c r="F40" s="85" t="s">
        <v>51</v>
      </c>
      <c r="G40" s="86">
        <v>12.12</v>
      </c>
      <c r="H40" s="86">
        <v>12.65</v>
      </c>
      <c r="I40" s="86">
        <v>12.72</v>
      </c>
      <c r="J40" s="86">
        <v>12.82</v>
      </c>
      <c r="K40" s="86">
        <v>13.06</v>
      </c>
      <c r="L40" s="86">
        <v>13.21</v>
      </c>
      <c r="M40" s="96">
        <f t="shared" si="4"/>
        <v>13.21</v>
      </c>
      <c r="N40" s="95" t="str">
        <f>#VALUE!</f>
        <v>2р</v>
      </c>
      <c r="O40" s="88">
        <v>24</v>
      </c>
      <c r="P40" s="89" t="s">
        <v>52</v>
      </c>
      <c r="R40" s="92"/>
      <c r="S40" s="9"/>
      <c r="U40" s="9"/>
    </row>
    <row r="41" spans="1:21" ht="15.75" customHeight="1">
      <c r="A41" s="93">
        <v>3</v>
      </c>
      <c r="B41" s="94">
        <v>893</v>
      </c>
      <c r="C41" s="82" t="s">
        <v>127</v>
      </c>
      <c r="D41" s="83">
        <v>35264</v>
      </c>
      <c r="E41" s="84" t="s">
        <v>79</v>
      </c>
      <c r="F41" s="85" t="s">
        <v>80</v>
      </c>
      <c r="G41" s="86" t="s">
        <v>103</v>
      </c>
      <c r="H41" s="86">
        <v>12.1</v>
      </c>
      <c r="I41" s="86">
        <v>12.6</v>
      </c>
      <c r="J41" s="86" t="s">
        <v>103</v>
      </c>
      <c r="K41" s="86">
        <v>12.65</v>
      </c>
      <c r="L41" s="86" t="s">
        <v>103</v>
      </c>
      <c r="M41" s="96">
        <f t="shared" si="4"/>
        <v>12.65</v>
      </c>
      <c r="N41" s="95" t="str">
        <f>#VALUE!</f>
        <v>3р</v>
      </c>
      <c r="O41" s="88">
        <v>21</v>
      </c>
      <c r="P41" s="89" t="s">
        <v>128</v>
      </c>
      <c r="R41" s="92"/>
      <c r="S41" s="9"/>
      <c r="U41" s="9"/>
    </row>
    <row r="42" spans="1:21" ht="15.75" customHeight="1">
      <c r="A42" s="93">
        <v>4</v>
      </c>
      <c r="B42" s="94">
        <v>887</v>
      </c>
      <c r="C42" s="82" t="s">
        <v>168</v>
      </c>
      <c r="D42" s="83">
        <v>35104</v>
      </c>
      <c r="E42" s="84" t="s">
        <v>79</v>
      </c>
      <c r="F42" s="85" t="s">
        <v>80</v>
      </c>
      <c r="G42" s="86">
        <v>11.72</v>
      </c>
      <c r="H42" s="86">
        <v>12.4</v>
      </c>
      <c r="I42" s="86">
        <v>12.3</v>
      </c>
      <c r="J42" s="86">
        <v>12.56</v>
      </c>
      <c r="K42" s="86">
        <v>12.28</v>
      </c>
      <c r="L42" s="86" t="s">
        <v>103</v>
      </c>
      <c r="M42" s="96">
        <f t="shared" si="4"/>
        <v>12.56</v>
      </c>
      <c r="N42" s="95" t="str">
        <f>#VALUE!</f>
        <v>3р</v>
      </c>
      <c r="O42" s="88">
        <v>18</v>
      </c>
      <c r="P42" s="89" t="s">
        <v>128</v>
      </c>
      <c r="R42" s="92"/>
      <c r="S42" s="9"/>
      <c r="U42" s="9"/>
    </row>
    <row r="43" spans="1:21" ht="15.75" customHeight="1">
      <c r="A43" s="93">
        <v>5</v>
      </c>
      <c r="B43" s="94">
        <v>55</v>
      </c>
      <c r="C43" s="82" t="s">
        <v>125</v>
      </c>
      <c r="D43" s="83">
        <v>35689</v>
      </c>
      <c r="E43" s="84" t="s">
        <v>46</v>
      </c>
      <c r="F43" s="85" t="s">
        <v>47</v>
      </c>
      <c r="G43" s="86" t="s">
        <v>103</v>
      </c>
      <c r="H43" s="86" t="s">
        <v>103</v>
      </c>
      <c r="I43" s="86">
        <v>12.5</v>
      </c>
      <c r="J43" s="86" t="s">
        <v>103</v>
      </c>
      <c r="K43" s="86" t="s">
        <v>103</v>
      </c>
      <c r="L43" s="86">
        <v>12.28</v>
      </c>
      <c r="M43" s="86">
        <f t="shared" si="4"/>
        <v>12.5</v>
      </c>
      <c r="N43" s="95" t="str">
        <f>#VALUE!</f>
        <v>3р</v>
      </c>
      <c r="O43" s="88" t="s">
        <v>28</v>
      </c>
      <c r="P43" s="89" t="s">
        <v>126</v>
      </c>
      <c r="R43" s="92"/>
      <c r="S43" s="9"/>
      <c r="U43" s="9"/>
    </row>
    <row r="44" spans="1:21" ht="15.75" customHeight="1">
      <c r="A44" s="93">
        <v>6</v>
      </c>
      <c r="B44" s="94">
        <v>1</v>
      </c>
      <c r="C44" s="82" t="s">
        <v>120</v>
      </c>
      <c r="D44" s="83">
        <v>35544</v>
      </c>
      <c r="E44" s="84" t="s">
        <v>66</v>
      </c>
      <c r="F44" s="85" t="s">
        <v>27</v>
      </c>
      <c r="G44" s="86">
        <v>11.74</v>
      </c>
      <c r="H44" s="86" t="s">
        <v>103</v>
      </c>
      <c r="I44" s="86">
        <v>12.27</v>
      </c>
      <c r="J44" s="86" t="s">
        <v>103</v>
      </c>
      <c r="K44" s="86">
        <v>12.2</v>
      </c>
      <c r="L44" s="86" t="s">
        <v>103</v>
      </c>
      <c r="M44" s="86">
        <f t="shared" si="4"/>
        <v>12.27</v>
      </c>
      <c r="N44" s="95" t="str">
        <f>#VALUE!</f>
        <v>3р</v>
      </c>
      <c r="O44" s="88">
        <v>16</v>
      </c>
      <c r="P44" s="89" t="s">
        <v>121</v>
      </c>
      <c r="R44" s="92"/>
      <c r="S44" s="9"/>
      <c r="U44" s="9"/>
    </row>
    <row r="45" spans="1:21" ht="15.75" customHeight="1">
      <c r="A45" s="93">
        <v>7</v>
      </c>
      <c r="B45" s="94">
        <v>828</v>
      </c>
      <c r="C45" s="82" t="s">
        <v>131</v>
      </c>
      <c r="D45" s="83">
        <v>35303</v>
      </c>
      <c r="E45" s="84" t="s">
        <v>19</v>
      </c>
      <c r="F45" s="85" t="s">
        <v>76</v>
      </c>
      <c r="G45" s="86">
        <v>12.13</v>
      </c>
      <c r="H45" s="86">
        <v>12.05</v>
      </c>
      <c r="I45" s="86" t="s">
        <v>103</v>
      </c>
      <c r="J45" s="86" t="s">
        <v>103</v>
      </c>
      <c r="K45" s="86" t="s">
        <v>103</v>
      </c>
      <c r="L45" s="86">
        <v>11.52</v>
      </c>
      <c r="M45" s="86">
        <f t="shared" si="4"/>
        <v>12.13</v>
      </c>
      <c r="N45" s="95" t="str">
        <f>#VALUE!</f>
        <v>3р</v>
      </c>
      <c r="O45" s="88">
        <v>14</v>
      </c>
      <c r="P45" s="89" t="s">
        <v>77</v>
      </c>
      <c r="R45" s="92"/>
      <c r="S45" s="9"/>
      <c r="U45" s="9"/>
    </row>
    <row r="46" spans="1:21" ht="15.75" customHeight="1">
      <c r="A46" s="93">
        <v>8</v>
      </c>
      <c r="B46" s="94">
        <v>301</v>
      </c>
      <c r="C46" s="82" t="s">
        <v>132</v>
      </c>
      <c r="D46" s="83">
        <v>35119</v>
      </c>
      <c r="E46" s="84" t="s">
        <v>71</v>
      </c>
      <c r="F46" s="85" t="s">
        <v>72</v>
      </c>
      <c r="G46" s="86" t="s">
        <v>103</v>
      </c>
      <c r="H46" s="86">
        <v>12</v>
      </c>
      <c r="I46" s="86">
        <v>11.9</v>
      </c>
      <c r="J46" s="86">
        <v>11.45</v>
      </c>
      <c r="K46" s="86">
        <v>11.74</v>
      </c>
      <c r="L46" s="86">
        <v>12.02</v>
      </c>
      <c r="M46" s="96">
        <f t="shared" si="4"/>
        <v>12.02</v>
      </c>
      <c r="N46" s="95" t="str">
        <f>#VALUE!</f>
        <v>3р</v>
      </c>
      <c r="O46" s="88">
        <v>12</v>
      </c>
      <c r="P46" s="89" t="s">
        <v>133</v>
      </c>
      <c r="R46" s="92"/>
      <c r="S46" s="9"/>
      <c r="U46" s="9"/>
    </row>
    <row r="47" spans="1:21" ht="15.75" customHeight="1">
      <c r="A47" s="93">
        <v>9</v>
      </c>
      <c r="B47" s="94">
        <v>310</v>
      </c>
      <c r="C47" s="82" t="s">
        <v>123</v>
      </c>
      <c r="D47" s="83">
        <v>35614</v>
      </c>
      <c r="E47" s="84" t="s">
        <v>71</v>
      </c>
      <c r="F47" s="85" t="s">
        <v>72</v>
      </c>
      <c r="G47" s="86" t="s">
        <v>103</v>
      </c>
      <c r="H47" s="86">
        <v>11.9</v>
      </c>
      <c r="I47" s="86" t="s">
        <v>103</v>
      </c>
      <c r="J47" s="86"/>
      <c r="K47" s="86"/>
      <c r="L47" s="86"/>
      <c r="M47" s="86">
        <f t="shared" si="4"/>
        <v>11.9</v>
      </c>
      <c r="N47" s="95" t="str">
        <f>#VALUE!</f>
        <v>1юн.</v>
      </c>
      <c r="O47" s="88">
        <v>10</v>
      </c>
      <c r="P47" s="89" t="s">
        <v>124</v>
      </c>
      <c r="R47" s="92"/>
      <c r="S47" s="9"/>
      <c r="U47" s="9"/>
    </row>
    <row r="48" spans="1:21" ht="15.75" customHeight="1">
      <c r="A48" s="93">
        <v>10</v>
      </c>
      <c r="B48" s="94">
        <v>202</v>
      </c>
      <c r="C48" s="82" t="s">
        <v>61</v>
      </c>
      <c r="D48" s="83">
        <v>35186</v>
      </c>
      <c r="E48" s="84" t="s">
        <v>62</v>
      </c>
      <c r="F48" s="85" t="s">
        <v>63</v>
      </c>
      <c r="G48" s="86" t="s">
        <v>103</v>
      </c>
      <c r="H48" s="86">
        <v>11.43</v>
      </c>
      <c r="I48" s="86">
        <v>11.8</v>
      </c>
      <c r="J48" s="86"/>
      <c r="K48" s="86"/>
      <c r="L48" s="86"/>
      <c r="M48" s="86">
        <f t="shared" si="4"/>
        <v>11.8</v>
      </c>
      <c r="N48" s="95" t="str">
        <f>#VALUE!</f>
        <v>1юн.</v>
      </c>
      <c r="O48" s="88">
        <v>8</v>
      </c>
      <c r="P48" s="89" t="s">
        <v>64</v>
      </c>
      <c r="R48" s="92"/>
      <c r="S48" s="9"/>
      <c r="U48" s="9"/>
    </row>
    <row r="49" spans="1:21" ht="15.75" customHeight="1">
      <c r="A49" s="93">
        <v>11</v>
      </c>
      <c r="B49" s="94">
        <v>588</v>
      </c>
      <c r="C49" s="82" t="s">
        <v>129</v>
      </c>
      <c r="D49" s="83">
        <v>35279</v>
      </c>
      <c r="E49" s="84" t="s">
        <v>105</v>
      </c>
      <c r="F49" s="85" t="s">
        <v>51</v>
      </c>
      <c r="G49" s="86" t="s">
        <v>103</v>
      </c>
      <c r="H49" s="86" t="s">
        <v>103</v>
      </c>
      <c r="I49" s="86">
        <v>11.7</v>
      </c>
      <c r="J49" s="86"/>
      <c r="K49" s="86"/>
      <c r="L49" s="86"/>
      <c r="M49" s="86">
        <f t="shared" si="4"/>
        <v>11.7</v>
      </c>
      <c r="N49" s="95" t="str">
        <f>#VALUE!</f>
        <v>1юн.</v>
      </c>
      <c r="O49" s="88">
        <v>6</v>
      </c>
      <c r="P49" s="89" t="s">
        <v>130</v>
      </c>
      <c r="R49" s="92"/>
      <c r="S49" s="9"/>
      <c r="U49" s="9"/>
    </row>
    <row r="50" spans="1:21" ht="15.75" customHeight="1">
      <c r="A50" s="93">
        <v>12</v>
      </c>
      <c r="B50" s="94">
        <v>686</v>
      </c>
      <c r="C50" s="82" t="s">
        <v>169</v>
      </c>
      <c r="D50" s="83">
        <v>35733</v>
      </c>
      <c r="E50" s="84" t="s">
        <v>31</v>
      </c>
      <c r="F50" s="85" t="s">
        <v>72</v>
      </c>
      <c r="G50" s="86" t="s">
        <v>103</v>
      </c>
      <c r="H50" s="86">
        <v>11.4</v>
      </c>
      <c r="I50" s="86" t="s">
        <v>103</v>
      </c>
      <c r="J50" s="86"/>
      <c r="K50" s="86"/>
      <c r="L50" s="86"/>
      <c r="M50" s="86">
        <f t="shared" si="4"/>
        <v>11.4</v>
      </c>
      <c r="N50" s="95" t="str">
        <f>#VALUE!</f>
        <v>1юн.</v>
      </c>
      <c r="O50" s="88">
        <v>4</v>
      </c>
      <c r="P50" s="89" t="s">
        <v>170</v>
      </c>
      <c r="R50" s="92"/>
      <c r="S50" s="9"/>
      <c r="U50" s="9"/>
    </row>
    <row r="51" spans="1:21" ht="15.75" customHeight="1">
      <c r="A51" s="93">
        <v>13</v>
      </c>
      <c r="B51" s="94">
        <v>896</v>
      </c>
      <c r="C51" s="82" t="s">
        <v>171</v>
      </c>
      <c r="D51" s="83">
        <v>35075</v>
      </c>
      <c r="E51" s="84" t="s">
        <v>79</v>
      </c>
      <c r="F51" s="85" t="s">
        <v>80</v>
      </c>
      <c r="G51" s="86" t="s">
        <v>103</v>
      </c>
      <c r="H51" s="86">
        <v>11.3</v>
      </c>
      <c r="I51" s="86" t="s">
        <v>103</v>
      </c>
      <c r="J51" s="86"/>
      <c r="K51" s="86"/>
      <c r="L51" s="86"/>
      <c r="M51" s="86">
        <f t="shared" si="4"/>
        <v>11.3</v>
      </c>
      <c r="N51" s="95" t="str">
        <f>#VALUE!</f>
        <v>1юн.</v>
      </c>
      <c r="O51" s="88">
        <v>2</v>
      </c>
      <c r="P51" s="89" t="s">
        <v>81</v>
      </c>
      <c r="R51" s="92"/>
      <c r="S51" s="9"/>
      <c r="U51" s="9"/>
    </row>
    <row r="52" spans="1:21" ht="15.75" customHeight="1">
      <c r="A52" s="93"/>
      <c r="B52" s="94">
        <v>11</v>
      </c>
      <c r="C52" s="82" t="s">
        <v>140</v>
      </c>
      <c r="D52" s="83">
        <v>35642</v>
      </c>
      <c r="E52" s="84" t="s">
        <v>66</v>
      </c>
      <c r="F52" s="85" t="s">
        <v>27</v>
      </c>
      <c r="G52" s="86" t="s">
        <v>103</v>
      </c>
      <c r="H52" s="86" t="s">
        <v>103</v>
      </c>
      <c r="I52" s="86" t="s">
        <v>103</v>
      </c>
      <c r="J52" s="86"/>
      <c r="K52" s="86"/>
      <c r="L52" s="86"/>
      <c r="M52" s="91" t="s">
        <v>153</v>
      </c>
      <c r="N52" s="95"/>
      <c r="O52" s="88" t="s">
        <v>28</v>
      </c>
      <c r="P52" s="89" t="s">
        <v>141</v>
      </c>
      <c r="R52" s="92"/>
      <c r="S52" s="9"/>
      <c r="U52" s="9"/>
    </row>
    <row r="53" spans="1:21" ht="15.75" customHeight="1">
      <c r="A53" s="93"/>
      <c r="B53" s="94">
        <v>308</v>
      </c>
      <c r="C53" s="82" t="s">
        <v>134</v>
      </c>
      <c r="D53" s="83" t="s">
        <v>135</v>
      </c>
      <c r="E53" s="84" t="s">
        <v>71</v>
      </c>
      <c r="F53" s="85" t="s">
        <v>72</v>
      </c>
      <c r="G53" s="86" t="s">
        <v>103</v>
      </c>
      <c r="H53" s="86" t="s">
        <v>103</v>
      </c>
      <c r="I53" s="86" t="s">
        <v>103</v>
      </c>
      <c r="J53" s="86"/>
      <c r="K53" s="86"/>
      <c r="L53" s="86"/>
      <c r="M53" s="91" t="s">
        <v>153</v>
      </c>
      <c r="N53" s="95"/>
      <c r="O53" s="88" t="s">
        <v>154</v>
      </c>
      <c r="P53" s="89" t="s">
        <v>124</v>
      </c>
      <c r="R53" s="92"/>
      <c r="S53" s="9"/>
      <c r="U53" s="9"/>
    </row>
    <row r="54" spans="1:21" ht="15.75" customHeight="1">
      <c r="A54" s="93"/>
      <c r="B54" s="94">
        <v>456</v>
      </c>
      <c r="C54" s="82" t="s">
        <v>136</v>
      </c>
      <c r="D54" s="83" t="s">
        <v>137</v>
      </c>
      <c r="E54" s="84" t="s">
        <v>138</v>
      </c>
      <c r="F54" s="85" t="s">
        <v>72</v>
      </c>
      <c r="G54" s="86" t="s">
        <v>103</v>
      </c>
      <c r="H54" s="86" t="s">
        <v>103</v>
      </c>
      <c r="I54" s="86" t="s">
        <v>103</v>
      </c>
      <c r="J54" s="86"/>
      <c r="K54" s="86"/>
      <c r="L54" s="86"/>
      <c r="M54" s="91" t="s">
        <v>153</v>
      </c>
      <c r="N54" s="95"/>
      <c r="O54" s="88" t="s">
        <v>154</v>
      </c>
      <c r="P54" s="89" t="s">
        <v>139</v>
      </c>
      <c r="R54" s="92"/>
      <c r="S54" s="9"/>
      <c r="U54" s="9"/>
    </row>
    <row r="55" spans="1:21" ht="15.75" customHeight="1">
      <c r="A55" s="93"/>
      <c r="B55" s="94">
        <v>820</v>
      </c>
      <c r="C55" s="82" t="s">
        <v>172</v>
      </c>
      <c r="D55" s="83">
        <v>35517</v>
      </c>
      <c r="E55" s="84" t="s">
        <v>162</v>
      </c>
      <c r="F55" s="85" t="s">
        <v>76</v>
      </c>
      <c r="G55" s="86" t="s">
        <v>103</v>
      </c>
      <c r="H55" s="86" t="s">
        <v>103</v>
      </c>
      <c r="I55" s="86" t="s">
        <v>103</v>
      </c>
      <c r="J55" s="86"/>
      <c r="K55" s="97"/>
      <c r="L55" s="86"/>
      <c r="M55" s="91" t="s">
        <v>153</v>
      </c>
      <c r="N55" s="95"/>
      <c r="O55" s="88" t="s">
        <v>154</v>
      </c>
      <c r="P55" s="89" t="s">
        <v>173</v>
      </c>
      <c r="R55" s="92"/>
      <c r="S55" s="9"/>
      <c r="U55" s="9"/>
    </row>
    <row r="56" spans="1:21" ht="15.75" customHeight="1" thickBot="1">
      <c r="A56" s="93"/>
      <c r="B56" s="94">
        <v>229</v>
      </c>
      <c r="C56" s="82" t="s">
        <v>159</v>
      </c>
      <c r="D56" s="83">
        <v>35843</v>
      </c>
      <c r="E56" s="84" t="s">
        <v>26</v>
      </c>
      <c r="F56" s="85" t="s">
        <v>20</v>
      </c>
      <c r="G56" s="86">
        <v>12.76</v>
      </c>
      <c r="H56" s="86" t="s">
        <v>103</v>
      </c>
      <c r="I56" s="86" t="s">
        <v>103</v>
      </c>
      <c r="J56" s="86"/>
      <c r="K56" s="86"/>
      <c r="L56" s="86"/>
      <c r="M56" s="86">
        <f>MAX(G56:L56)</f>
        <v>12.76</v>
      </c>
      <c r="N56" s="95" t="str">
        <f>#VALUE!</f>
        <v>3р</v>
      </c>
      <c r="O56" s="88" t="s">
        <v>40</v>
      </c>
      <c r="P56" s="89" t="s">
        <v>174</v>
      </c>
      <c r="R56" s="92"/>
      <c r="S56" s="9"/>
      <c r="U56" s="9"/>
    </row>
    <row r="57" spans="1:16" ht="15.75" customHeight="1" thickBot="1">
      <c r="A57" s="74" t="s">
        <v>175</v>
      </c>
      <c r="B57" s="75"/>
      <c r="C57" s="75"/>
      <c r="D57" s="76"/>
      <c r="E57" s="77"/>
      <c r="F57" s="75"/>
      <c r="G57" s="78"/>
      <c r="H57" s="78"/>
      <c r="I57" s="78"/>
      <c r="J57" s="78"/>
      <c r="K57" s="78"/>
      <c r="L57" s="78"/>
      <c r="M57" s="78"/>
      <c r="N57" s="75"/>
      <c r="O57" s="75"/>
      <c r="P57" s="79"/>
    </row>
    <row r="58" spans="1:16" ht="15.75" customHeight="1">
      <c r="A58" s="80">
        <v>1</v>
      </c>
      <c r="B58" s="81">
        <v>430</v>
      </c>
      <c r="C58" s="82" t="s">
        <v>176</v>
      </c>
      <c r="D58" s="83">
        <v>35093</v>
      </c>
      <c r="E58" s="84" t="s">
        <v>34</v>
      </c>
      <c r="F58" s="85" t="s">
        <v>177</v>
      </c>
      <c r="G58" s="86">
        <v>14.05</v>
      </c>
      <c r="H58" s="86">
        <v>14.15</v>
      </c>
      <c r="I58" s="86">
        <v>13.93</v>
      </c>
      <c r="J58" s="86">
        <v>14.07</v>
      </c>
      <c r="K58" s="86">
        <v>15.34</v>
      </c>
      <c r="L58" s="86" t="s">
        <v>103</v>
      </c>
      <c r="M58" s="86">
        <f aca="true" t="shared" si="6" ref="M58:M73">MAX(G58:L58)</f>
        <v>15.34</v>
      </c>
      <c r="N58" s="98">
        <v>2</v>
      </c>
      <c r="O58" s="88">
        <v>27</v>
      </c>
      <c r="P58" s="99" t="s">
        <v>178</v>
      </c>
    </row>
    <row r="59" spans="1:16" ht="15.75" customHeight="1">
      <c r="A59" s="80">
        <v>2</v>
      </c>
      <c r="B59" s="81">
        <v>658</v>
      </c>
      <c r="C59" s="82" t="s">
        <v>30</v>
      </c>
      <c r="D59" s="83">
        <v>35086</v>
      </c>
      <c r="E59" s="84" t="s">
        <v>31</v>
      </c>
      <c r="F59" s="85" t="s">
        <v>20</v>
      </c>
      <c r="G59" s="86">
        <v>14.01</v>
      </c>
      <c r="H59" s="86" t="s">
        <v>103</v>
      </c>
      <c r="I59" s="86" t="s">
        <v>103</v>
      </c>
      <c r="J59" s="86">
        <v>13.33</v>
      </c>
      <c r="K59" s="86">
        <v>14.19</v>
      </c>
      <c r="L59" s="86">
        <v>14</v>
      </c>
      <c r="M59" s="86">
        <f t="shared" si="6"/>
        <v>14.19</v>
      </c>
      <c r="N59" s="98">
        <v>2</v>
      </c>
      <c r="O59" s="88">
        <v>24</v>
      </c>
      <c r="P59" s="99" t="s">
        <v>32</v>
      </c>
    </row>
    <row r="60" spans="1:16" ht="15.75" customHeight="1">
      <c r="A60" s="80">
        <v>3</v>
      </c>
      <c r="B60" s="81">
        <v>565</v>
      </c>
      <c r="C60" s="82" t="s">
        <v>179</v>
      </c>
      <c r="D60" s="83">
        <v>35364</v>
      </c>
      <c r="E60" s="84" t="s">
        <v>105</v>
      </c>
      <c r="F60" s="85" t="s">
        <v>51</v>
      </c>
      <c r="G60" s="86" t="s">
        <v>103</v>
      </c>
      <c r="H60" s="86">
        <v>11.36</v>
      </c>
      <c r="I60" s="86">
        <v>11.73</v>
      </c>
      <c r="J60" s="86">
        <v>12.61</v>
      </c>
      <c r="K60" s="86" t="s">
        <v>103</v>
      </c>
      <c r="L60" s="86">
        <v>11.98</v>
      </c>
      <c r="M60" s="96">
        <f t="shared" si="6"/>
        <v>12.61</v>
      </c>
      <c r="N60" s="98">
        <v>3</v>
      </c>
      <c r="O60" s="88">
        <v>21</v>
      </c>
      <c r="P60" s="99" t="s">
        <v>180</v>
      </c>
    </row>
    <row r="61" spans="1:16" ht="15.75" customHeight="1">
      <c r="A61" s="80">
        <v>4</v>
      </c>
      <c r="B61" s="81">
        <v>200</v>
      </c>
      <c r="C61" s="82" t="s">
        <v>181</v>
      </c>
      <c r="D61" s="83">
        <v>35341</v>
      </c>
      <c r="E61" s="84" t="s">
        <v>62</v>
      </c>
      <c r="F61" s="85" t="s">
        <v>63</v>
      </c>
      <c r="G61" s="86">
        <v>12.33</v>
      </c>
      <c r="H61" s="86">
        <v>12.6</v>
      </c>
      <c r="I61" s="86" t="s">
        <v>103</v>
      </c>
      <c r="J61" s="86">
        <v>11.64</v>
      </c>
      <c r="K61" s="86">
        <v>12.12</v>
      </c>
      <c r="L61" s="86">
        <v>12.27</v>
      </c>
      <c r="M61" s="86">
        <f t="shared" si="6"/>
        <v>12.6</v>
      </c>
      <c r="N61" s="98">
        <v>3</v>
      </c>
      <c r="O61" s="88">
        <v>18</v>
      </c>
      <c r="P61" s="99" t="s">
        <v>182</v>
      </c>
    </row>
    <row r="62" spans="1:16" ht="15.75" customHeight="1">
      <c r="A62" s="80">
        <v>5</v>
      </c>
      <c r="B62" s="81">
        <v>608</v>
      </c>
      <c r="C62" s="82" t="s">
        <v>183</v>
      </c>
      <c r="D62" s="83">
        <v>35167</v>
      </c>
      <c r="E62" s="84" t="s">
        <v>50</v>
      </c>
      <c r="F62" s="85" t="s">
        <v>51</v>
      </c>
      <c r="G62" s="86">
        <v>12.11</v>
      </c>
      <c r="H62" s="86">
        <v>12.35</v>
      </c>
      <c r="I62" s="86" t="s">
        <v>103</v>
      </c>
      <c r="J62" s="86">
        <v>11.94</v>
      </c>
      <c r="K62" s="86">
        <v>12.02</v>
      </c>
      <c r="L62" s="86">
        <v>12.06</v>
      </c>
      <c r="M62" s="86">
        <f t="shared" si="6"/>
        <v>12.35</v>
      </c>
      <c r="N62" s="98">
        <v>3</v>
      </c>
      <c r="O62" s="88">
        <v>16</v>
      </c>
      <c r="P62" s="99" t="s">
        <v>58</v>
      </c>
    </row>
    <row r="63" spans="1:16" ht="15.75" customHeight="1">
      <c r="A63" s="80">
        <v>6</v>
      </c>
      <c r="B63" s="81">
        <v>805</v>
      </c>
      <c r="C63" s="82" t="s">
        <v>184</v>
      </c>
      <c r="D63" s="83">
        <v>35090</v>
      </c>
      <c r="E63" s="84" t="s">
        <v>162</v>
      </c>
      <c r="F63" s="85" t="s">
        <v>185</v>
      </c>
      <c r="G63" s="86">
        <v>11.51</v>
      </c>
      <c r="H63" s="86">
        <v>12.09</v>
      </c>
      <c r="I63" s="86">
        <v>12.31</v>
      </c>
      <c r="J63" s="86">
        <v>12.18</v>
      </c>
      <c r="K63" s="86">
        <v>11.14</v>
      </c>
      <c r="L63" s="86">
        <v>12.32</v>
      </c>
      <c r="M63" s="86">
        <f t="shared" si="6"/>
        <v>12.32</v>
      </c>
      <c r="N63" s="98">
        <v>3</v>
      </c>
      <c r="O63" s="88">
        <v>14</v>
      </c>
      <c r="P63" s="99" t="s">
        <v>186</v>
      </c>
    </row>
    <row r="64" spans="1:16" ht="15.75" customHeight="1">
      <c r="A64" s="80">
        <v>7</v>
      </c>
      <c r="B64" s="81">
        <v>660</v>
      </c>
      <c r="C64" s="82" t="s">
        <v>187</v>
      </c>
      <c r="D64" s="83" t="s">
        <v>137</v>
      </c>
      <c r="E64" s="84" t="s">
        <v>31</v>
      </c>
      <c r="F64" s="85" t="s">
        <v>72</v>
      </c>
      <c r="G64" s="86" t="s">
        <v>103</v>
      </c>
      <c r="H64" s="86">
        <v>11.51</v>
      </c>
      <c r="I64" s="86">
        <v>12.11</v>
      </c>
      <c r="J64" s="86" t="s">
        <v>103</v>
      </c>
      <c r="K64" s="86" t="s">
        <v>103</v>
      </c>
      <c r="L64" s="86">
        <v>11.74</v>
      </c>
      <c r="M64" s="86">
        <f t="shared" si="6"/>
        <v>12.11</v>
      </c>
      <c r="N64" s="98">
        <v>3</v>
      </c>
      <c r="O64" s="88">
        <v>12</v>
      </c>
      <c r="P64" s="99" t="s">
        <v>188</v>
      </c>
    </row>
    <row r="65" spans="1:16" ht="15.75" customHeight="1">
      <c r="A65" s="80">
        <v>8</v>
      </c>
      <c r="B65" s="81">
        <v>590</v>
      </c>
      <c r="C65" s="82" t="s">
        <v>189</v>
      </c>
      <c r="D65" s="83" t="s">
        <v>190</v>
      </c>
      <c r="E65" s="84" t="s">
        <v>105</v>
      </c>
      <c r="F65" s="85" t="s">
        <v>51</v>
      </c>
      <c r="G65" s="86">
        <v>9.02</v>
      </c>
      <c r="H65" s="86">
        <v>10.8</v>
      </c>
      <c r="I65" s="86">
        <v>11.4</v>
      </c>
      <c r="J65" s="86" t="s">
        <v>103</v>
      </c>
      <c r="K65" s="86">
        <v>9.93</v>
      </c>
      <c r="L65" s="86">
        <v>10.94</v>
      </c>
      <c r="M65" s="86">
        <f t="shared" si="6"/>
        <v>11.4</v>
      </c>
      <c r="N65" s="100" t="str">
        <f aca="true" t="shared" si="7" ref="N65:N73">IF(M65&gt;=18.4,"КМС",IF(M65&gt;=16.6,"1р",IF(M65&gt;=14.4,"2р",IF(M65&gt;=12.3,"3р",IF(M65&gt;11,"1юн.",IF(M65&gt;9.5,"2юн.",IF(M65&lt;9.5,"б/р")))))))</f>
        <v>1юн.</v>
      </c>
      <c r="O65" s="88">
        <v>10</v>
      </c>
      <c r="P65" s="99" t="s">
        <v>180</v>
      </c>
    </row>
    <row r="66" spans="1:16" ht="15.75" customHeight="1">
      <c r="A66" s="80">
        <v>9</v>
      </c>
      <c r="B66" s="81">
        <v>920</v>
      </c>
      <c r="C66" s="82" t="s">
        <v>191</v>
      </c>
      <c r="D66" s="83">
        <v>35412</v>
      </c>
      <c r="E66" s="84" t="s">
        <v>38</v>
      </c>
      <c r="F66" s="85" t="s">
        <v>192</v>
      </c>
      <c r="G66" s="86">
        <v>10.56</v>
      </c>
      <c r="H66" s="86">
        <v>11.3</v>
      </c>
      <c r="I66" s="86">
        <v>10.77</v>
      </c>
      <c r="J66" s="86"/>
      <c r="K66" s="86"/>
      <c r="L66" s="86"/>
      <c r="M66" s="86">
        <f t="shared" si="6"/>
        <v>11.3</v>
      </c>
      <c r="N66" s="98" t="str">
        <f t="shared" si="7"/>
        <v>1юн.</v>
      </c>
      <c r="O66" s="88">
        <v>8</v>
      </c>
      <c r="P66" s="99" t="s">
        <v>193</v>
      </c>
    </row>
    <row r="67" spans="1:16" ht="15.75" customHeight="1">
      <c r="A67" s="80">
        <v>10</v>
      </c>
      <c r="B67" s="81">
        <v>307</v>
      </c>
      <c r="C67" s="82" t="s">
        <v>194</v>
      </c>
      <c r="D67" s="83">
        <v>35565</v>
      </c>
      <c r="E67" s="84" t="s">
        <v>71</v>
      </c>
      <c r="F67" s="85" t="s">
        <v>72</v>
      </c>
      <c r="G67" s="86">
        <v>10.83</v>
      </c>
      <c r="H67" s="86" t="s">
        <v>103</v>
      </c>
      <c r="I67" s="86">
        <v>11.19</v>
      </c>
      <c r="J67" s="86"/>
      <c r="K67" s="86"/>
      <c r="L67" s="86"/>
      <c r="M67" s="86">
        <f t="shared" si="6"/>
        <v>11.19</v>
      </c>
      <c r="N67" s="98" t="str">
        <f t="shared" si="7"/>
        <v>1юн.</v>
      </c>
      <c r="O67" s="88">
        <v>6</v>
      </c>
      <c r="P67" s="99" t="s">
        <v>73</v>
      </c>
    </row>
    <row r="68" spans="1:16" ht="15.75" customHeight="1">
      <c r="A68" s="80">
        <v>11</v>
      </c>
      <c r="B68" s="81">
        <v>810</v>
      </c>
      <c r="C68" s="82" t="s">
        <v>195</v>
      </c>
      <c r="D68" s="83">
        <v>35463</v>
      </c>
      <c r="E68" s="84" t="s">
        <v>162</v>
      </c>
      <c r="F68" s="85" t="s">
        <v>185</v>
      </c>
      <c r="G68" s="86">
        <v>9.55</v>
      </c>
      <c r="H68" s="86">
        <v>10.28</v>
      </c>
      <c r="I68" s="86">
        <v>11.11</v>
      </c>
      <c r="J68" s="86"/>
      <c r="K68" s="86"/>
      <c r="L68" s="86"/>
      <c r="M68" s="86">
        <f t="shared" si="6"/>
        <v>11.11</v>
      </c>
      <c r="N68" s="98" t="str">
        <f t="shared" si="7"/>
        <v>1юн.</v>
      </c>
      <c r="O68" s="88">
        <v>4</v>
      </c>
      <c r="P68" s="99" t="s">
        <v>196</v>
      </c>
    </row>
    <row r="69" spans="1:16" ht="15.75" customHeight="1">
      <c r="A69" s="80">
        <v>12</v>
      </c>
      <c r="B69" s="81">
        <v>655</v>
      </c>
      <c r="C69" s="82" t="s">
        <v>197</v>
      </c>
      <c r="D69" s="83">
        <v>35097</v>
      </c>
      <c r="E69" s="84" t="s">
        <v>31</v>
      </c>
      <c r="F69" s="85" t="s">
        <v>72</v>
      </c>
      <c r="G69" s="86" t="s">
        <v>103</v>
      </c>
      <c r="H69" s="86" t="s">
        <v>103</v>
      </c>
      <c r="I69" s="86">
        <v>10.22</v>
      </c>
      <c r="J69" s="86"/>
      <c r="K69" s="86"/>
      <c r="L69" s="86"/>
      <c r="M69" s="86">
        <f t="shared" si="6"/>
        <v>10.22</v>
      </c>
      <c r="N69" s="98" t="str">
        <f t="shared" si="7"/>
        <v>2юн.</v>
      </c>
      <c r="O69" s="88">
        <v>2</v>
      </c>
      <c r="P69" s="99" t="s">
        <v>170</v>
      </c>
    </row>
    <row r="70" spans="1:16" ht="15.75" customHeight="1">
      <c r="A70" s="80">
        <v>13</v>
      </c>
      <c r="B70" s="81">
        <v>576</v>
      </c>
      <c r="C70" s="82" t="s">
        <v>147</v>
      </c>
      <c r="D70" s="83">
        <v>35467</v>
      </c>
      <c r="E70" s="84" t="s">
        <v>105</v>
      </c>
      <c r="F70" s="85" t="s">
        <v>51</v>
      </c>
      <c r="G70" s="86">
        <v>9.63</v>
      </c>
      <c r="H70" s="86">
        <v>9.14</v>
      </c>
      <c r="I70" s="86">
        <v>9.39</v>
      </c>
      <c r="J70" s="86"/>
      <c r="K70" s="86"/>
      <c r="L70" s="86"/>
      <c r="M70" s="86">
        <f t="shared" si="6"/>
        <v>9.63</v>
      </c>
      <c r="N70" s="98" t="str">
        <f t="shared" si="7"/>
        <v>2юн.</v>
      </c>
      <c r="O70" s="88">
        <v>1</v>
      </c>
      <c r="P70" s="99" t="s">
        <v>148</v>
      </c>
    </row>
    <row r="71" spans="1:16" ht="15.75" customHeight="1">
      <c r="A71" s="80">
        <v>14</v>
      </c>
      <c r="B71" s="81">
        <v>612</v>
      </c>
      <c r="C71" s="82" t="s">
        <v>198</v>
      </c>
      <c r="D71" s="83">
        <v>35738</v>
      </c>
      <c r="E71" s="84" t="s">
        <v>50</v>
      </c>
      <c r="F71" s="85" t="s">
        <v>51</v>
      </c>
      <c r="G71" s="86">
        <v>9.59</v>
      </c>
      <c r="H71" s="86" t="s">
        <v>103</v>
      </c>
      <c r="I71" s="86" t="s">
        <v>103</v>
      </c>
      <c r="J71" s="86"/>
      <c r="K71" s="86"/>
      <c r="L71" s="86"/>
      <c r="M71" s="86">
        <f t="shared" si="6"/>
        <v>9.59</v>
      </c>
      <c r="N71" s="98" t="str">
        <f t="shared" si="7"/>
        <v>2юн.</v>
      </c>
      <c r="O71" s="88">
        <v>1</v>
      </c>
      <c r="P71" s="99" t="s">
        <v>199</v>
      </c>
    </row>
    <row r="72" spans="1:16" ht="15.75" customHeight="1">
      <c r="A72" s="80">
        <v>15</v>
      </c>
      <c r="B72" s="81">
        <v>257</v>
      </c>
      <c r="C72" s="82" t="s">
        <v>200</v>
      </c>
      <c r="D72" s="83">
        <v>35777</v>
      </c>
      <c r="E72" s="84" t="s">
        <v>201</v>
      </c>
      <c r="F72" s="85" t="s">
        <v>72</v>
      </c>
      <c r="G72" s="86" t="s">
        <v>103</v>
      </c>
      <c r="H72" s="86">
        <v>7.83</v>
      </c>
      <c r="I72" s="86">
        <v>9.55</v>
      </c>
      <c r="J72" s="86"/>
      <c r="K72" s="86"/>
      <c r="L72" s="86"/>
      <c r="M72" s="86">
        <f t="shared" si="6"/>
        <v>9.55</v>
      </c>
      <c r="N72" s="98" t="str">
        <f t="shared" si="7"/>
        <v>2юн.</v>
      </c>
      <c r="O72" s="88">
        <v>1</v>
      </c>
      <c r="P72" s="99" t="s">
        <v>202</v>
      </c>
    </row>
    <row r="73" spans="1:16" ht="15.75" customHeight="1">
      <c r="A73" s="80">
        <v>16</v>
      </c>
      <c r="B73" s="81">
        <v>457</v>
      </c>
      <c r="C73" s="82" t="s">
        <v>203</v>
      </c>
      <c r="D73" s="83">
        <v>35381</v>
      </c>
      <c r="E73" s="84" t="s">
        <v>138</v>
      </c>
      <c r="F73" s="85" t="s">
        <v>72</v>
      </c>
      <c r="G73" s="86">
        <v>9.37</v>
      </c>
      <c r="H73" s="86" t="s">
        <v>103</v>
      </c>
      <c r="I73" s="86">
        <v>8.98</v>
      </c>
      <c r="J73" s="86"/>
      <c r="K73" s="86"/>
      <c r="L73" s="86"/>
      <c r="M73" s="86">
        <f t="shared" si="6"/>
        <v>9.37</v>
      </c>
      <c r="N73" s="98" t="str">
        <f t="shared" si="7"/>
        <v>б/р</v>
      </c>
      <c r="O73" s="88">
        <v>1</v>
      </c>
      <c r="P73" s="99" t="s">
        <v>204</v>
      </c>
    </row>
    <row r="74" spans="1:16" ht="15.75" customHeight="1">
      <c r="A74" s="80"/>
      <c r="B74" s="81">
        <v>714</v>
      </c>
      <c r="C74" s="82" t="s">
        <v>205</v>
      </c>
      <c r="D74" s="83" t="s">
        <v>137</v>
      </c>
      <c r="E74" s="84" t="s">
        <v>206</v>
      </c>
      <c r="F74" s="85" t="s">
        <v>72</v>
      </c>
      <c r="G74" s="86"/>
      <c r="H74" s="86"/>
      <c r="I74" s="86"/>
      <c r="J74" s="86"/>
      <c r="K74" s="86"/>
      <c r="L74" s="86"/>
      <c r="M74" s="91" t="s">
        <v>157</v>
      </c>
      <c r="N74" s="98"/>
      <c r="O74" s="88" t="s">
        <v>154</v>
      </c>
      <c r="P74" s="99" t="s">
        <v>207</v>
      </c>
    </row>
    <row r="75" spans="1:16" ht="15.75" customHeight="1" thickBot="1">
      <c r="A75" s="80"/>
      <c r="B75" s="81">
        <v>50</v>
      </c>
      <c r="C75" s="82" t="s">
        <v>208</v>
      </c>
      <c r="D75" s="83">
        <v>33982</v>
      </c>
      <c r="E75" s="84" t="s">
        <v>66</v>
      </c>
      <c r="F75" s="85"/>
      <c r="G75" s="86">
        <v>12.66</v>
      </c>
      <c r="H75" s="86" t="s">
        <v>103</v>
      </c>
      <c r="I75" s="86" t="s">
        <v>103</v>
      </c>
      <c r="J75" s="86"/>
      <c r="K75" s="86"/>
      <c r="L75" s="86"/>
      <c r="M75" s="86">
        <f>MAX(G75:L75)</f>
        <v>12.66</v>
      </c>
      <c r="N75" s="98" t="str">
        <f>IF(M75&gt;=18.4,"КМС",IF(M75&gt;=16.6,"1р",IF(M75&gt;=14.4,"2р",IF(M75&gt;=12.3,"3р",IF(M75&gt;11,"1юн.",IF(M75&gt;9.5,"2юн.",IF(M75&lt;9.5,"б/р")))))))</f>
        <v>3р</v>
      </c>
      <c r="O75" s="88" t="s">
        <v>40</v>
      </c>
      <c r="P75" s="99" t="s">
        <v>209</v>
      </c>
    </row>
    <row r="76" spans="1:16" ht="15.75" customHeight="1" thickBot="1">
      <c r="A76" s="74" t="s">
        <v>210</v>
      </c>
      <c r="B76" s="75"/>
      <c r="C76" s="75"/>
      <c r="D76" s="76"/>
      <c r="E76" s="77"/>
      <c r="F76" s="75"/>
      <c r="G76" s="78"/>
      <c r="H76" s="78"/>
      <c r="I76" s="78"/>
      <c r="J76" s="78"/>
      <c r="K76" s="78"/>
      <c r="L76" s="78"/>
      <c r="M76" s="78"/>
      <c r="N76" s="75"/>
      <c r="O76" s="75"/>
      <c r="P76" s="79"/>
    </row>
    <row r="77" spans="1:16" ht="15.75" customHeight="1">
      <c r="A77" s="80">
        <v>1</v>
      </c>
      <c r="B77" s="81">
        <v>242</v>
      </c>
      <c r="C77" s="82" t="s">
        <v>43</v>
      </c>
      <c r="D77" s="83">
        <v>35598</v>
      </c>
      <c r="E77" s="84" t="s">
        <v>31</v>
      </c>
      <c r="F77" s="85" t="s">
        <v>20</v>
      </c>
      <c r="G77" s="86">
        <v>38.21</v>
      </c>
      <c r="H77" s="86" t="s">
        <v>103</v>
      </c>
      <c r="I77" s="86" t="s">
        <v>103</v>
      </c>
      <c r="J77" s="86" t="s">
        <v>103</v>
      </c>
      <c r="K77" s="86">
        <v>38.7</v>
      </c>
      <c r="L77" s="86">
        <v>45.75</v>
      </c>
      <c r="M77" s="86">
        <f aca="true" t="shared" si="8" ref="M77:M98">MAX(G77:L77)</f>
        <v>45.75</v>
      </c>
      <c r="N77" s="98" t="str">
        <f aca="true" t="shared" si="9" ref="N77:N98">IF(M77&gt;=56,"КМС",IF(M77&gt;=50,"1р",IF(M77&gt;=45,"2р",IF(M77&gt;=37,"3р",IF(M77&gt;30,"1юн.",IF(M77&gt;26,"2юн.",IF(M77&lt;26,"б/р")))))))</f>
        <v>2р</v>
      </c>
      <c r="O77" s="88">
        <v>27</v>
      </c>
      <c r="P77" s="99" t="s">
        <v>44</v>
      </c>
    </row>
    <row r="78" spans="1:16" ht="15.75" customHeight="1">
      <c r="A78" s="80">
        <v>2</v>
      </c>
      <c r="B78" s="81">
        <v>72</v>
      </c>
      <c r="C78" s="82" t="s">
        <v>211</v>
      </c>
      <c r="D78" s="83">
        <v>35087</v>
      </c>
      <c r="E78" s="84" t="s">
        <v>46</v>
      </c>
      <c r="F78" s="85" t="s">
        <v>47</v>
      </c>
      <c r="G78" s="86">
        <v>36.12</v>
      </c>
      <c r="H78" s="86" t="s">
        <v>103</v>
      </c>
      <c r="I78" s="86" t="s">
        <v>103</v>
      </c>
      <c r="J78" s="86">
        <v>36.5</v>
      </c>
      <c r="K78" s="86">
        <v>43.8</v>
      </c>
      <c r="L78" s="86" t="s">
        <v>103</v>
      </c>
      <c r="M78" s="86">
        <f t="shared" si="8"/>
        <v>43.8</v>
      </c>
      <c r="N78" s="98" t="str">
        <f t="shared" si="9"/>
        <v>3р</v>
      </c>
      <c r="O78" s="88">
        <v>24</v>
      </c>
      <c r="P78" s="99" t="s">
        <v>212</v>
      </c>
    </row>
    <row r="79" spans="1:16" ht="15.75" customHeight="1">
      <c r="A79" s="80">
        <v>3</v>
      </c>
      <c r="B79" s="81">
        <v>43</v>
      </c>
      <c r="C79" s="82" t="s">
        <v>213</v>
      </c>
      <c r="D79" s="83"/>
      <c r="E79" s="84" t="s">
        <v>66</v>
      </c>
      <c r="F79" s="85" t="s">
        <v>27</v>
      </c>
      <c r="G79" s="86" t="s">
        <v>103</v>
      </c>
      <c r="H79" s="86">
        <v>41.05</v>
      </c>
      <c r="I79" s="86" t="s">
        <v>103</v>
      </c>
      <c r="J79" s="86" t="s">
        <v>103</v>
      </c>
      <c r="K79" s="86">
        <v>40.03</v>
      </c>
      <c r="L79" s="86">
        <v>41.75</v>
      </c>
      <c r="M79" s="86">
        <f t="shared" si="8"/>
        <v>41.75</v>
      </c>
      <c r="N79" s="98" t="str">
        <f t="shared" si="9"/>
        <v>3р</v>
      </c>
      <c r="O79" s="88" t="s">
        <v>28</v>
      </c>
      <c r="P79" s="99" t="s">
        <v>214</v>
      </c>
    </row>
    <row r="80" spans="1:16" ht="15.75" customHeight="1">
      <c r="A80" s="80">
        <v>4</v>
      </c>
      <c r="B80" s="81">
        <v>430</v>
      </c>
      <c r="C80" s="82" t="s">
        <v>176</v>
      </c>
      <c r="D80" s="83">
        <v>35093</v>
      </c>
      <c r="E80" s="84" t="s">
        <v>34</v>
      </c>
      <c r="F80" s="85" t="s">
        <v>177</v>
      </c>
      <c r="G80" s="86">
        <v>38.98</v>
      </c>
      <c r="H80" s="86" t="s">
        <v>103</v>
      </c>
      <c r="I80" s="86">
        <v>40.43</v>
      </c>
      <c r="J80" s="86" t="s">
        <v>103</v>
      </c>
      <c r="K80" s="86" t="s">
        <v>103</v>
      </c>
      <c r="L80" s="86" t="s">
        <v>103</v>
      </c>
      <c r="M80" s="86">
        <f t="shared" si="8"/>
        <v>40.43</v>
      </c>
      <c r="N80" s="98" t="str">
        <f t="shared" si="9"/>
        <v>3р</v>
      </c>
      <c r="O80" s="88">
        <v>21</v>
      </c>
      <c r="P80" s="99" t="s">
        <v>178</v>
      </c>
    </row>
    <row r="81" spans="1:16" ht="15.75" customHeight="1">
      <c r="A81" s="80">
        <v>5</v>
      </c>
      <c r="B81" s="81">
        <v>920</v>
      </c>
      <c r="C81" s="82" t="s">
        <v>191</v>
      </c>
      <c r="D81" s="83">
        <v>35412</v>
      </c>
      <c r="E81" s="84" t="s">
        <v>38</v>
      </c>
      <c r="F81" s="85" t="s">
        <v>192</v>
      </c>
      <c r="G81" s="86">
        <v>37.61</v>
      </c>
      <c r="H81" s="86">
        <v>35</v>
      </c>
      <c r="I81" s="86">
        <v>34.03</v>
      </c>
      <c r="J81" s="86">
        <v>37.8</v>
      </c>
      <c r="K81" s="86" t="s">
        <v>103</v>
      </c>
      <c r="L81" s="86" t="s">
        <v>103</v>
      </c>
      <c r="M81" s="86">
        <f t="shared" si="8"/>
        <v>37.8</v>
      </c>
      <c r="N81" s="98" t="str">
        <f t="shared" si="9"/>
        <v>3р</v>
      </c>
      <c r="O81" s="88">
        <v>18</v>
      </c>
      <c r="P81" s="99" t="s">
        <v>193</v>
      </c>
    </row>
    <row r="82" spans="1:16" ht="15.75" customHeight="1">
      <c r="A82" s="80">
        <v>6</v>
      </c>
      <c r="B82" s="81">
        <v>553</v>
      </c>
      <c r="C82" s="82" t="s">
        <v>215</v>
      </c>
      <c r="D82" s="83">
        <v>35580</v>
      </c>
      <c r="E82" s="84" t="s">
        <v>105</v>
      </c>
      <c r="F82" s="85" t="s">
        <v>20</v>
      </c>
      <c r="G82" s="86">
        <v>34.04</v>
      </c>
      <c r="H82" s="86">
        <v>36.74</v>
      </c>
      <c r="I82" s="86" t="s">
        <v>103</v>
      </c>
      <c r="J82" s="86" t="s">
        <v>103</v>
      </c>
      <c r="K82" s="86">
        <v>36.77</v>
      </c>
      <c r="L82" s="86" t="s">
        <v>103</v>
      </c>
      <c r="M82" s="86">
        <f t="shared" si="8"/>
        <v>36.77</v>
      </c>
      <c r="N82" s="98" t="str">
        <f t="shared" si="9"/>
        <v>1юн.</v>
      </c>
      <c r="O82" s="88">
        <v>16</v>
      </c>
      <c r="P82" s="99" t="s">
        <v>216</v>
      </c>
    </row>
    <row r="83" spans="1:16" ht="15.75" customHeight="1">
      <c r="A83" s="80">
        <v>7</v>
      </c>
      <c r="B83" s="81">
        <v>200</v>
      </c>
      <c r="C83" s="82" t="s">
        <v>181</v>
      </c>
      <c r="D83" s="83">
        <v>35341</v>
      </c>
      <c r="E83" s="84" t="s">
        <v>62</v>
      </c>
      <c r="F83" s="85" t="s">
        <v>63</v>
      </c>
      <c r="G83" s="86">
        <v>34.55</v>
      </c>
      <c r="H83" s="86">
        <v>36.58</v>
      </c>
      <c r="I83" s="86">
        <v>36.75</v>
      </c>
      <c r="J83" s="86" t="s">
        <v>103</v>
      </c>
      <c r="K83" s="86" t="s">
        <v>103</v>
      </c>
      <c r="L83" s="86" t="s">
        <v>103</v>
      </c>
      <c r="M83" s="86">
        <f t="shared" si="8"/>
        <v>36.75</v>
      </c>
      <c r="N83" s="98" t="str">
        <f t="shared" si="9"/>
        <v>1юн.</v>
      </c>
      <c r="O83" s="88">
        <v>14</v>
      </c>
      <c r="P83" s="99" t="s">
        <v>182</v>
      </c>
    </row>
    <row r="84" spans="1:16" ht="15.75" customHeight="1">
      <c r="A84" s="80">
        <v>8</v>
      </c>
      <c r="B84" s="81">
        <v>10</v>
      </c>
      <c r="C84" s="82" t="s">
        <v>217</v>
      </c>
      <c r="D84" s="83">
        <v>35411</v>
      </c>
      <c r="E84" s="84" t="s">
        <v>66</v>
      </c>
      <c r="F84" s="85" t="s">
        <v>20</v>
      </c>
      <c r="G84" s="86">
        <v>34.32</v>
      </c>
      <c r="H84" s="86">
        <v>31.85</v>
      </c>
      <c r="I84" s="86">
        <v>32.05</v>
      </c>
      <c r="J84" s="86">
        <v>34.87</v>
      </c>
      <c r="K84" s="86">
        <v>35.35</v>
      </c>
      <c r="L84" s="86" t="s">
        <v>103</v>
      </c>
      <c r="M84" s="86">
        <f t="shared" si="8"/>
        <v>35.35</v>
      </c>
      <c r="N84" s="98" t="str">
        <f t="shared" si="9"/>
        <v>1юн.</v>
      </c>
      <c r="O84" s="88">
        <v>12</v>
      </c>
      <c r="P84" s="99" t="s">
        <v>218</v>
      </c>
    </row>
    <row r="85" spans="1:16" ht="15.75" customHeight="1">
      <c r="A85" s="80">
        <v>9</v>
      </c>
      <c r="B85" s="81">
        <v>660</v>
      </c>
      <c r="C85" s="82" t="s">
        <v>187</v>
      </c>
      <c r="D85" s="83" t="s">
        <v>137</v>
      </c>
      <c r="E85" s="84" t="s">
        <v>31</v>
      </c>
      <c r="F85" s="85" t="s">
        <v>72</v>
      </c>
      <c r="G85" s="86">
        <v>31.81</v>
      </c>
      <c r="H85" s="86" t="s">
        <v>103</v>
      </c>
      <c r="I85" s="86">
        <v>34.25</v>
      </c>
      <c r="J85" s="86"/>
      <c r="K85" s="86"/>
      <c r="L85" s="86"/>
      <c r="M85" s="86">
        <f t="shared" si="8"/>
        <v>34.25</v>
      </c>
      <c r="N85" s="98" t="str">
        <f t="shared" si="9"/>
        <v>1юн.</v>
      </c>
      <c r="O85" s="88">
        <v>10</v>
      </c>
      <c r="P85" s="99" t="s">
        <v>188</v>
      </c>
    </row>
    <row r="86" spans="1:16" ht="15.75" customHeight="1">
      <c r="A86" s="80">
        <v>10</v>
      </c>
      <c r="B86" s="81">
        <v>831</v>
      </c>
      <c r="C86" s="82" t="s">
        <v>18</v>
      </c>
      <c r="D86" s="83">
        <v>35641</v>
      </c>
      <c r="E86" s="84" t="s">
        <v>19</v>
      </c>
      <c r="F86" s="85" t="s">
        <v>20</v>
      </c>
      <c r="G86" s="86">
        <v>29.9</v>
      </c>
      <c r="H86" s="86">
        <v>31.47</v>
      </c>
      <c r="I86" s="86">
        <v>33.41</v>
      </c>
      <c r="J86" s="86"/>
      <c r="K86" s="86"/>
      <c r="L86" s="86"/>
      <c r="M86" s="86">
        <f t="shared" si="8"/>
        <v>33.41</v>
      </c>
      <c r="N86" s="98" t="str">
        <f t="shared" si="9"/>
        <v>1юн.</v>
      </c>
      <c r="O86" s="88">
        <v>8</v>
      </c>
      <c r="P86" s="99" t="s">
        <v>24</v>
      </c>
    </row>
    <row r="87" spans="1:16" ht="15.75" customHeight="1">
      <c r="A87" s="80">
        <v>11</v>
      </c>
      <c r="B87" s="81">
        <v>565</v>
      </c>
      <c r="C87" s="82" t="s">
        <v>179</v>
      </c>
      <c r="D87" s="83">
        <v>35364</v>
      </c>
      <c r="E87" s="84" t="s">
        <v>105</v>
      </c>
      <c r="F87" s="85" t="s">
        <v>51</v>
      </c>
      <c r="G87" s="86">
        <v>33.15</v>
      </c>
      <c r="H87" s="86" t="s">
        <v>103</v>
      </c>
      <c r="I87" s="86" t="s">
        <v>103</v>
      </c>
      <c r="J87" s="86"/>
      <c r="K87" s="86"/>
      <c r="L87" s="86"/>
      <c r="M87" s="86">
        <f t="shared" si="8"/>
        <v>33.15</v>
      </c>
      <c r="N87" s="98" t="str">
        <f t="shared" si="9"/>
        <v>1юн.</v>
      </c>
      <c r="O87" s="88">
        <v>6</v>
      </c>
      <c r="P87" s="99" t="s">
        <v>180</v>
      </c>
    </row>
    <row r="88" spans="1:16" ht="15.75" customHeight="1">
      <c r="A88" s="80">
        <v>12</v>
      </c>
      <c r="B88" s="81">
        <v>810</v>
      </c>
      <c r="C88" s="82" t="s">
        <v>195</v>
      </c>
      <c r="D88" s="83">
        <v>35463</v>
      </c>
      <c r="E88" s="84" t="s">
        <v>162</v>
      </c>
      <c r="F88" s="85" t="s">
        <v>185</v>
      </c>
      <c r="G88" s="86">
        <v>31.09</v>
      </c>
      <c r="H88" s="86">
        <v>28.95</v>
      </c>
      <c r="I88" s="86">
        <v>30.41</v>
      </c>
      <c r="J88" s="86"/>
      <c r="K88" s="86"/>
      <c r="L88" s="86"/>
      <c r="M88" s="96">
        <f t="shared" si="8"/>
        <v>31.09</v>
      </c>
      <c r="N88" s="98" t="str">
        <f t="shared" si="9"/>
        <v>1юн.</v>
      </c>
      <c r="O88" s="88">
        <v>4</v>
      </c>
      <c r="P88" s="99" t="s">
        <v>196</v>
      </c>
    </row>
    <row r="89" spans="1:16" ht="15.75" customHeight="1">
      <c r="A89" s="80">
        <v>13</v>
      </c>
      <c r="B89" s="81">
        <v>590</v>
      </c>
      <c r="C89" s="82" t="s">
        <v>189</v>
      </c>
      <c r="D89" s="83" t="s">
        <v>190</v>
      </c>
      <c r="E89" s="84" t="s">
        <v>105</v>
      </c>
      <c r="F89" s="85" t="s">
        <v>51</v>
      </c>
      <c r="G89" s="86" t="s">
        <v>103</v>
      </c>
      <c r="H89" s="86">
        <v>31.02</v>
      </c>
      <c r="I89" s="86">
        <v>28.45</v>
      </c>
      <c r="J89" s="86"/>
      <c r="K89" s="86"/>
      <c r="L89" s="86"/>
      <c r="M89" s="86">
        <f t="shared" si="8"/>
        <v>31.02</v>
      </c>
      <c r="N89" s="98" t="str">
        <f t="shared" si="9"/>
        <v>1юн.</v>
      </c>
      <c r="O89" s="88">
        <v>2</v>
      </c>
      <c r="P89" s="99" t="s">
        <v>180</v>
      </c>
    </row>
    <row r="90" spans="1:16" ht="15.75" customHeight="1">
      <c r="A90" s="80">
        <v>14</v>
      </c>
      <c r="B90" s="81">
        <v>655</v>
      </c>
      <c r="C90" s="82" t="s">
        <v>197</v>
      </c>
      <c r="D90" s="83">
        <v>35097</v>
      </c>
      <c r="E90" s="84" t="s">
        <v>31</v>
      </c>
      <c r="F90" s="85" t="s">
        <v>72</v>
      </c>
      <c r="G90" s="86">
        <v>30.6</v>
      </c>
      <c r="H90" s="86">
        <v>30.18</v>
      </c>
      <c r="I90" s="86">
        <v>29.22</v>
      </c>
      <c r="J90" s="86"/>
      <c r="K90" s="86"/>
      <c r="L90" s="86"/>
      <c r="M90" s="86">
        <f t="shared" si="8"/>
        <v>30.6</v>
      </c>
      <c r="N90" s="98" t="str">
        <f t="shared" si="9"/>
        <v>1юн.</v>
      </c>
      <c r="O90" s="88">
        <v>1</v>
      </c>
      <c r="P90" s="99" t="s">
        <v>170</v>
      </c>
    </row>
    <row r="91" spans="1:16" ht="15.75" customHeight="1">
      <c r="A91" s="80">
        <v>15</v>
      </c>
      <c r="B91" s="81">
        <v>835</v>
      </c>
      <c r="C91" s="82" t="s">
        <v>219</v>
      </c>
      <c r="D91" s="83" t="s">
        <v>220</v>
      </c>
      <c r="E91" s="84" t="s">
        <v>19</v>
      </c>
      <c r="F91" s="85" t="s">
        <v>76</v>
      </c>
      <c r="G91" s="86">
        <v>28.73</v>
      </c>
      <c r="H91" s="86">
        <v>26.61</v>
      </c>
      <c r="I91" s="86" t="s">
        <v>103</v>
      </c>
      <c r="J91" s="86"/>
      <c r="K91" s="86"/>
      <c r="L91" s="86"/>
      <c r="M91" s="86">
        <f t="shared" si="8"/>
        <v>28.73</v>
      </c>
      <c r="N91" s="100" t="str">
        <f t="shared" si="9"/>
        <v>2юн.</v>
      </c>
      <c r="O91" s="88">
        <v>1</v>
      </c>
      <c r="P91" s="99" t="s">
        <v>221</v>
      </c>
    </row>
    <row r="92" spans="1:16" ht="15.75" customHeight="1">
      <c r="A92" s="80">
        <v>16</v>
      </c>
      <c r="B92" s="81">
        <v>880</v>
      </c>
      <c r="C92" s="82" t="s">
        <v>222</v>
      </c>
      <c r="D92" s="83">
        <v>35540</v>
      </c>
      <c r="E92" s="84" t="s">
        <v>79</v>
      </c>
      <c r="F92" s="85" t="s">
        <v>80</v>
      </c>
      <c r="G92" s="86" t="s">
        <v>103</v>
      </c>
      <c r="H92" s="86">
        <v>28.4</v>
      </c>
      <c r="I92" s="86" t="s">
        <v>103</v>
      </c>
      <c r="J92" s="86"/>
      <c r="K92" s="86"/>
      <c r="L92" s="86"/>
      <c r="M92" s="86">
        <f t="shared" si="8"/>
        <v>28.4</v>
      </c>
      <c r="N92" s="98" t="str">
        <f t="shared" si="9"/>
        <v>2юн.</v>
      </c>
      <c r="O92" s="88">
        <v>1</v>
      </c>
      <c r="P92" s="99" t="s">
        <v>223</v>
      </c>
    </row>
    <row r="93" spans="1:16" ht="15.75" customHeight="1">
      <c r="A93" s="80">
        <v>17</v>
      </c>
      <c r="B93" s="81">
        <v>271</v>
      </c>
      <c r="C93" s="82" t="s">
        <v>224</v>
      </c>
      <c r="D93" s="83">
        <v>35333</v>
      </c>
      <c r="E93" s="84" t="s">
        <v>201</v>
      </c>
      <c r="F93" s="85" t="s">
        <v>72</v>
      </c>
      <c r="G93" s="86">
        <v>28.18</v>
      </c>
      <c r="H93" s="86">
        <v>23.38</v>
      </c>
      <c r="I93" s="86" t="s">
        <v>103</v>
      </c>
      <c r="J93" s="86"/>
      <c r="K93" s="86"/>
      <c r="L93" s="86"/>
      <c r="M93" s="86">
        <f t="shared" si="8"/>
        <v>28.18</v>
      </c>
      <c r="N93" s="98" t="str">
        <f t="shared" si="9"/>
        <v>2юн.</v>
      </c>
      <c r="O93" s="88">
        <v>1</v>
      </c>
      <c r="P93" s="99" t="s">
        <v>225</v>
      </c>
    </row>
    <row r="94" spans="1:16" ht="15.75" customHeight="1">
      <c r="A94" s="80">
        <v>18</v>
      </c>
      <c r="B94" s="81">
        <v>205</v>
      </c>
      <c r="C94" s="82" t="s">
        <v>226</v>
      </c>
      <c r="D94" s="83">
        <v>35593</v>
      </c>
      <c r="E94" s="84" t="s">
        <v>62</v>
      </c>
      <c r="F94" s="85" t="s">
        <v>185</v>
      </c>
      <c r="G94" s="86">
        <v>26.42</v>
      </c>
      <c r="H94" s="86" t="s">
        <v>103</v>
      </c>
      <c r="I94" s="86">
        <v>26.17</v>
      </c>
      <c r="J94" s="86"/>
      <c r="K94" s="86"/>
      <c r="L94" s="86"/>
      <c r="M94" s="86">
        <f t="shared" si="8"/>
        <v>26.42</v>
      </c>
      <c r="N94" s="98" t="str">
        <f t="shared" si="9"/>
        <v>2юн.</v>
      </c>
      <c r="O94" s="88">
        <v>1</v>
      </c>
      <c r="P94" s="99" t="s">
        <v>64</v>
      </c>
    </row>
    <row r="95" spans="1:16" ht="15.75" customHeight="1">
      <c r="A95" s="80">
        <v>19</v>
      </c>
      <c r="B95" s="81">
        <v>817</v>
      </c>
      <c r="C95" s="82" t="s">
        <v>227</v>
      </c>
      <c r="D95" s="83" t="s">
        <v>228</v>
      </c>
      <c r="E95" s="84" t="s">
        <v>229</v>
      </c>
      <c r="F95" s="85" t="s">
        <v>185</v>
      </c>
      <c r="G95" s="86">
        <v>21.78</v>
      </c>
      <c r="H95" s="86">
        <v>26.03</v>
      </c>
      <c r="I95" s="86">
        <v>23.77</v>
      </c>
      <c r="J95" s="86"/>
      <c r="K95" s="86"/>
      <c r="L95" s="86"/>
      <c r="M95" s="86">
        <f t="shared" si="8"/>
        <v>26.03</v>
      </c>
      <c r="N95" s="98" t="str">
        <f t="shared" si="9"/>
        <v>2юн.</v>
      </c>
      <c r="O95" s="88">
        <v>1</v>
      </c>
      <c r="P95" s="99" t="s">
        <v>230</v>
      </c>
    </row>
    <row r="96" spans="1:16" ht="15.75" customHeight="1">
      <c r="A96" s="80">
        <v>20</v>
      </c>
      <c r="B96" s="81">
        <v>190</v>
      </c>
      <c r="C96" s="82" t="s">
        <v>231</v>
      </c>
      <c r="D96" s="83" t="s">
        <v>232</v>
      </c>
      <c r="E96" s="84" t="s">
        <v>54</v>
      </c>
      <c r="F96" s="85" t="s">
        <v>55</v>
      </c>
      <c r="G96" s="86">
        <v>23.75</v>
      </c>
      <c r="H96" s="86">
        <v>23.93</v>
      </c>
      <c r="I96" s="86">
        <v>24.95</v>
      </c>
      <c r="J96" s="86"/>
      <c r="K96" s="86"/>
      <c r="L96" s="86"/>
      <c r="M96" s="86">
        <f t="shared" si="8"/>
        <v>24.95</v>
      </c>
      <c r="N96" s="98" t="str">
        <f t="shared" si="9"/>
        <v>б/р</v>
      </c>
      <c r="O96" s="88">
        <v>1</v>
      </c>
      <c r="P96" s="99" t="s">
        <v>233</v>
      </c>
    </row>
    <row r="97" spans="1:16" ht="15.75" customHeight="1">
      <c r="A97" s="80">
        <v>21</v>
      </c>
      <c r="B97" s="81">
        <v>457</v>
      </c>
      <c r="C97" s="82" t="s">
        <v>203</v>
      </c>
      <c r="D97" s="83">
        <v>35381</v>
      </c>
      <c r="E97" s="84" t="s">
        <v>138</v>
      </c>
      <c r="F97" s="85" t="s">
        <v>72</v>
      </c>
      <c r="G97" s="86">
        <v>21.56</v>
      </c>
      <c r="H97" s="86">
        <v>22.42</v>
      </c>
      <c r="I97" s="86">
        <v>23.3</v>
      </c>
      <c r="J97" s="86"/>
      <c r="K97" s="86"/>
      <c r="L97" s="86"/>
      <c r="M97" s="86">
        <f t="shared" si="8"/>
        <v>23.3</v>
      </c>
      <c r="N97" s="98" t="str">
        <f t="shared" si="9"/>
        <v>б/р</v>
      </c>
      <c r="O97" s="88">
        <v>1</v>
      </c>
      <c r="P97" s="99" t="s">
        <v>204</v>
      </c>
    </row>
    <row r="98" spans="1:16" ht="15.75" customHeight="1">
      <c r="A98" s="80">
        <v>22</v>
      </c>
      <c r="B98" s="81">
        <v>812</v>
      </c>
      <c r="C98" s="82" t="s">
        <v>234</v>
      </c>
      <c r="D98" s="83">
        <v>35689</v>
      </c>
      <c r="E98" s="84" t="s">
        <v>229</v>
      </c>
      <c r="F98" s="85" t="s">
        <v>185</v>
      </c>
      <c r="G98" s="86">
        <v>22.92</v>
      </c>
      <c r="H98" s="86" t="s">
        <v>103</v>
      </c>
      <c r="I98" s="86" t="s">
        <v>103</v>
      </c>
      <c r="J98" s="86"/>
      <c r="K98" s="86"/>
      <c r="L98" s="86"/>
      <c r="M98" s="86">
        <f t="shared" si="8"/>
        <v>22.92</v>
      </c>
      <c r="N98" s="98" t="str">
        <f t="shared" si="9"/>
        <v>б/р</v>
      </c>
      <c r="O98" s="88">
        <v>1</v>
      </c>
      <c r="P98" s="99" t="s">
        <v>230</v>
      </c>
    </row>
    <row r="99" spans="1:16" ht="15.75" customHeight="1">
      <c r="A99" s="80"/>
      <c r="B99" s="81">
        <v>714</v>
      </c>
      <c r="C99" s="82" t="s">
        <v>205</v>
      </c>
      <c r="D99" s="83" t="s">
        <v>137</v>
      </c>
      <c r="E99" s="84" t="s">
        <v>206</v>
      </c>
      <c r="F99" s="85" t="s">
        <v>72</v>
      </c>
      <c r="G99" s="86"/>
      <c r="H99" s="86"/>
      <c r="I99" s="86"/>
      <c r="J99" s="86"/>
      <c r="K99" s="86"/>
      <c r="L99" s="86"/>
      <c r="M99" s="91" t="s">
        <v>157</v>
      </c>
      <c r="N99" s="98"/>
      <c r="O99" s="88" t="s">
        <v>154</v>
      </c>
      <c r="P99" s="99" t="s">
        <v>207</v>
      </c>
    </row>
    <row r="100" spans="1:16" ht="15.75" customHeight="1">
      <c r="A100" s="80"/>
      <c r="B100" s="81">
        <v>50</v>
      </c>
      <c r="C100" s="82" t="s">
        <v>208</v>
      </c>
      <c r="D100" s="83">
        <v>33982</v>
      </c>
      <c r="E100" s="84" t="s">
        <v>66</v>
      </c>
      <c r="F100" s="85"/>
      <c r="G100" s="86">
        <v>33.5</v>
      </c>
      <c r="H100" s="86" t="s">
        <v>103</v>
      </c>
      <c r="I100" s="86" t="s">
        <v>103</v>
      </c>
      <c r="J100" s="86"/>
      <c r="K100" s="86"/>
      <c r="L100" s="86"/>
      <c r="M100" s="86">
        <f>MAX(G100:L100)</f>
        <v>33.5</v>
      </c>
      <c r="N100" s="98" t="str">
        <f>IF(M100&gt;=56,"КМС",IF(M100&gt;=50,"1р",IF(M100&gt;=45,"2р",IF(M100&gt;=37,"3р",IF(M100&gt;30,"1юн.",IF(M100&gt;26,"2юн.",IF(M100&lt;26,"б/р")))))))</f>
        <v>1юн.</v>
      </c>
      <c r="O100" s="88" t="s">
        <v>40</v>
      </c>
      <c r="P100" s="99" t="s">
        <v>209</v>
      </c>
    </row>
    <row r="101" spans="1:16" ht="15.75" customHeight="1" thickBot="1">
      <c r="A101" s="80"/>
      <c r="B101" s="81">
        <v>240</v>
      </c>
      <c r="C101" s="82" t="s">
        <v>235</v>
      </c>
      <c r="D101" s="83"/>
      <c r="E101" s="84" t="s">
        <v>105</v>
      </c>
      <c r="F101" s="85" t="s">
        <v>20</v>
      </c>
      <c r="G101" s="86" t="s">
        <v>103</v>
      </c>
      <c r="H101" s="86">
        <v>30.3</v>
      </c>
      <c r="I101" s="86">
        <v>30.15</v>
      </c>
      <c r="J101" s="86"/>
      <c r="K101" s="86"/>
      <c r="L101" s="86"/>
      <c r="M101" s="86">
        <f>MAX(G101:L101)</f>
        <v>30.3</v>
      </c>
      <c r="N101" s="98" t="str">
        <f>IF(M101&gt;=56,"КМС",IF(M101&gt;=50,"1р",IF(M101&gt;=45,"2р",IF(M101&gt;=37,"3р",IF(M101&gt;30,"1юн.",IF(M101&gt;26,"2юн.",IF(M101&lt;26,"б/р")))))))</f>
        <v>1юн.</v>
      </c>
      <c r="O101" s="88" t="s">
        <v>40</v>
      </c>
      <c r="P101" s="99"/>
    </row>
    <row r="102" spans="1:19" ht="15.75" customHeight="1" thickBot="1">
      <c r="A102" s="74" t="s">
        <v>236</v>
      </c>
      <c r="B102" s="75"/>
      <c r="C102" s="75"/>
      <c r="D102" s="76"/>
      <c r="E102" s="77"/>
      <c r="F102" s="75"/>
      <c r="G102" s="78"/>
      <c r="H102" s="78"/>
      <c r="I102" s="78"/>
      <c r="J102" s="78"/>
      <c r="K102" s="78"/>
      <c r="L102" s="78"/>
      <c r="M102" s="78"/>
      <c r="N102" s="75"/>
      <c r="O102" s="75"/>
      <c r="P102" s="79"/>
      <c r="R102" s="92"/>
      <c r="S102" s="9"/>
    </row>
    <row r="103" spans="1:19" ht="15.75" customHeight="1">
      <c r="A103" s="80">
        <v>1</v>
      </c>
      <c r="B103" s="81">
        <v>909</v>
      </c>
      <c r="C103" s="82" t="s">
        <v>237</v>
      </c>
      <c r="D103" s="83">
        <v>35355</v>
      </c>
      <c r="E103" s="84" t="s">
        <v>38</v>
      </c>
      <c r="F103" s="85" t="s">
        <v>72</v>
      </c>
      <c r="G103" s="86">
        <v>40.42</v>
      </c>
      <c r="H103" s="86">
        <v>45.74</v>
      </c>
      <c r="I103" s="86">
        <v>42.78</v>
      </c>
      <c r="J103" s="86">
        <v>41.13</v>
      </c>
      <c r="K103" s="86">
        <v>40.95</v>
      </c>
      <c r="L103" s="86" t="s">
        <v>103</v>
      </c>
      <c r="M103" s="86">
        <f aca="true" t="shared" si="10" ref="M103:M115">MAX(G103:L103)</f>
        <v>45.74</v>
      </c>
      <c r="N103" s="98" t="s">
        <v>238</v>
      </c>
      <c r="O103" s="88">
        <v>27</v>
      </c>
      <c r="P103" s="99" t="s">
        <v>193</v>
      </c>
      <c r="R103" s="92"/>
      <c r="S103" s="9"/>
    </row>
    <row r="104" spans="1:19" ht="15.75" customHeight="1">
      <c r="A104" s="80">
        <v>2</v>
      </c>
      <c r="B104" s="81">
        <v>835</v>
      </c>
      <c r="C104" s="82" t="s">
        <v>219</v>
      </c>
      <c r="D104" s="83" t="s">
        <v>220</v>
      </c>
      <c r="E104" s="84" t="s">
        <v>19</v>
      </c>
      <c r="F104" s="85" t="s">
        <v>76</v>
      </c>
      <c r="G104" s="86">
        <v>44.7</v>
      </c>
      <c r="H104" s="86">
        <v>45.15</v>
      </c>
      <c r="I104" s="86">
        <v>43.45</v>
      </c>
      <c r="J104" s="86">
        <v>41.83</v>
      </c>
      <c r="K104" s="86">
        <v>41.15</v>
      </c>
      <c r="L104" s="86">
        <v>45.2</v>
      </c>
      <c r="M104" s="86">
        <f t="shared" si="10"/>
        <v>45.2</v>
      </c>
      <c r="N104" s="98" t="s">
        <v>238</v>
      </c>
      <c r="O104" s="88">
        <v>24</v>
      </c>
      <c r="P104" s="99" t="s">
        <v>221</v>
      </c>
      <c r="R104" s="92"/>
      <c r="S104" s="9"/>
    </row>
    <row r="105" spans="1:19" ht="15.75" customHeight="1">
      <c r="A105" s="80">
        <v>3</v>
      </c>
      <c r="B105" s="81">
        <v>915</v>
      </c>
      <c r="C105" s="82" t="s">
        <v>37</v>
      </c>
      <c r="D105" s="83">
        <v>35318</v>
      </c>
      <c r="E105" s="84" t="s">
        <v>38</v>
      </c>
      <c r="F105" s="85" t="s">
        <v>20</v>
      </c>
      <c r="G105" s="86">
        <v>45.03</v>
      </c>
      <c r="H105" s="86" t="s">
        <v>103</v>
      </c>
      <c r="I105" s="86" t="s">
        <v>103</v>
      </c>
      <c r="J105" s="86">
        <v>44.48</v>
      </c>
      <c r="K105" s="86">
        <v>41.55</v>
      </c>
      <c r="L105" s="86">
        <v>42.4</v>
      </c>
      <c r="M105" s="86">
        <f t="shared" si="10"/>
        <v>45.03</v>
      </c>
      <c r="N105" s="98" t="s">
        <v>238</v>
      </c>
      <c r="O105" s="88">
        <v>21</v>
      </c>
      <c r="P105" s="99" t="s">
        <v>41</v>
      </c>
      <c r="R105" s="92"/>
      <c r="S105" s="9"/>
    </row>
    <row r="106" spans="1:19" ht="15.75" customHeight="1">
      <c r="A106" s="80">
        <v>4</v>
      </c>
      <c r="B106" s="81">
        <v>10</v>
      </c>
      <c r="C106" s="82" t="s">
        <v>217</v>
      </c>
      <c r="D106" s="83">
        <v>35411</v>
      </c>
      <c r="E106" s="84" t="s">
        <v>26</v>
      </c>
      <c r="F106" s="85" t="s">
        <v>20</v>
      </c>
      <c r="G106" s="86">
        <v>42.08</v>
      </c>
      <c r="H106" s="86">
        <v>40.13</v>
      </c>
      <c r="I106" s="86" t="s">
        <v>103</v>
      </c>
      <c r="J106" s="86">
        <v>38.98</v>
      </c>
      <c r="K106" s="86">
        <v>38.88</v>
      </c>
      <c r="L106" s="86" t="s">
        <v>103</v>
      </c>
      <c r="M106" s="86">
        <f t="shared" si="10"/>
        <v>42.08</v>
      </c>
      <c r="N106" s="98" t="s">
        <v>238</v>
      </c>
      <c r="O106" s="88">
        <v>18</v>
      </c>
      <c r="P106" s="99" t="s">
        <v>218</v>
      </c>
      <c r="R106" s="92"/>
      <c r="S106" s="9"/>
    </row>
    <row r="107" spans="1:19" ht="15.75" customHeight="1">
      <c r="A107" s="80">
        <v>5</v>
      </c>
      <c r="B107" s="81">
        <v>656</v>
      </c>
      <c r="C107" s="82" t="s">
        <v>239</v>
      </c>
      <c r="D107" s="83">
        <v>35251</v>
      </c>
      <c r="E107" s="84" t="s">
        <v>31</v>
      </c>
      <c r="F107" s="85" t="s">
        <v>72</v>
      </c>
      <c r="G107" s="86">
        <v>39.24</v>
      </c>
      <c r="H107" s="86">
        <v>38.21</v>
      </c>
      <c r="I107" s="86">
        <v>37.16</v>
      </c>
      <c r="J107" s="86">
        <v>34.7</v>
      </c>
      <c r="K107" s="86">
        <v>35.3</v>
      </c>
      <c r="L107" s="86">
        <v>36.44</v>
      </c>
      <c r="M107" s="86">
        <f t="shared" si="10"/>
        <v>39.24</v>
      </c>
      <c r="N107" s="98" t="s">
        <v>240</v>
      </c>
      <c r="O107" s="88">
        <v>16</v>
      </c>
      <c r="P107" s="99" t="s">
        <v>241</v>
      </c>
      <c r="R107" s="92"/>
      <c r="S107" s="9"/>
    </row>
    <row r="108" spans="1:19" ht="15.75" customHeight="1">
      <c r="A108" s="80">
        <v>6</v>
      </c>
      <c r="B108" s="81">
        <v>880</v>
      </c>
      <c r="C108" s="82" t="s">
        <v>222</v>
      </c>
      <c r="D108" s="83">
        <v>35540</v>
      </c>
      <c r="E108" s="84" t="s">
        <v>79</v>
      </c>
      <c r="F108" s="85" t="s">
        <v>80</v>
      </c>
      <c r="G108" s="86">
        <v>29.31</v>
      </c>
      <c r="H108" s="86">
        <v>37.01</v>
      </c>
      <c r="I108" s="86">
        <v>32.34</v>
      </c>
      <c r="J108" s="86">
        <v>37.46</v>
      </c>
      <c r="K108" s="86">
        <v>39.09</v>
      </c>
      <c r="L108" s="86">
        <v>32.47</v>
      </c>
      <c r="M108" s="86">
        <f t="shared" si="10"/>
        <v>39.09</v>
      </c>
      <c r="N108" s="98" t="s">
        <v>240</v>
      </c>
      <c r="O108" s="88">
        <v>14</v>
      </c>
      <c r="P108" s="99" t="s">
        <v>223</v>
      </c>
      <c r="R108" s="92"/>
      <c r="S108" s="9"/>
    </row>
    <row r="109" spans="1:19" ht="15.75" customHeight="1">
      <c r="A109" s="80">
        <v>7</v>
      </c>
      <c r="B109" s="81">
        <v>612</v>
      </c>
      <c r="C109" s="82" t="s">
        <v>198</v>
      </c>
      <c r="D109" s="83">
        <v>35738</v>
      </c>
      <c r="E109" s="84" t="s">
        <v>50</v>
      </c>
      <c r="F109" s="85" t="s">
        <v>51</v>
      </c>
      <c r="G109" s="86">
        <v>33.4</v>
      </c>
      <c r="H109" s="86">
        <v>31.68</v>
      </c>
      <c r="I109" s="86">
        <v>32.68</v>
      </c>
      <c r="J109" s="86">
        <v>32.55</v>
      </c>
      <c r="K109" s="86">
        <v>34.76</v>
      </c>
      <c r="L109" s="86">
        <v>34.06</v>
      </c>
      <c r="M109" s="86">
        <f t="shared" si="10"/>
        <v>34.76</v>
      </c>
      <c r="N109" s="98" t="s">
        <v>242</v>
      </c>
      <c r="O109" s="88">
        <v>12</v>
      </c>
      <c r="P109" s="99" t="s">
        <v>199</v>
      </c>
      <c r="R109" s="92"/>
      <c r="S109" s="9"/>
    </row>
    <row r="110" spans="1:19" ht="15.75" customHeight="1">
      <c r="A110" s="80">
        <v>8</v>
      </c>
      <c r="B110" s="81"/>
      <c r="C110" s="82" t="s">
        <v>243</v>
      </c>
      <c r="D110" s="83" t="s">
        <v>244</v>
      </c>
      <c r="E110" s="84" t="s">
        <v>66</v>
      </c>
      <c r="F110" s="85" t="s">
        <v>27</v>
      </c>
      <c r="G110" s="86">
        <v>34.47</v>
      </c>
      <c r="H110" s="86">
        <v>32.11</v>
      </c>
      <c r="I110" s="86">
        <v>33.94</v>
      </c>
      <c r="J110" s="86">
        <v>34.65</v>
      </c>
      <c r="K110" s="86">
        <v>31.65</v>
      </c>
      <c r="L110" s="86">
        <v>32.2</v>
      </c>
      <c r="M110" s="86">
        <f t="shared" si="10"/>
        <v>34.65</v>
      </c>
      <c r="N110" s="98" t="s">
        <v>242</v>
      </c>
      <c r="O110" s="88" t="s">
        <v>28</v>
      </c>
      <c r="P110" s="99" t="s">
        <v>245</v>
      </c>
      <c r="R110" s="92"/>
      <c r="S110" s="9"/>
    </row>
    <row r="111" spans="1:19" ht="15.75" customHeight="1">
      <c r="A111" s="80">
        <v>9</v>
      </c>
      <c r="B111" s="81">
        <v>907</v>
      </c>
      <c r="C111" s="82" t="s">
        <v>246</v>
      </c>
      <c r="D111" s="83" t="s">
        <v>247</v>
      </c>
      <c r="E111" s="84" t="s">
        <v>38</v>
      </c>
      <c r="F111" s="85" t="s">
        <v>72</v>
      </c>
      <c r="G111" s="86">
        <v>33.18</v>
      </c>
      <c r="H111" s="86">
        <v>31.5</v>
      </c>
      <c r="I111" s="86">
        <v>31.93</v>
      </c>
      <c r="J111" s="86"/>
      <c r="K111" s="86"/>
      <c r="L111" s="86"/>
      <c r="M111" s="86">
        <f t="shared" si="10"/>
        <v>33.18</v>
      </c>
      <c r="N111" s="98" t="s">
        <v>242</v>
      </c>
      <c r="O111" s="88">
        <v>10</v>
      </c>
      <c r="P111" s="99" t="s">
        <v>193</v>
      </c>
      <c r="R111" s="92"/>
      <c r="S111" s="9"/>
    </row>
    <row r="112" spans="1:19" ht="15.75" customHeight="1">
      <c r="A112" s="80">
        <v>10</v>
      </c>
      <c r="B112" s="81">
        <v>354</v>
      </c>
      <c r="C112" s="82" t="s">
        <v>248</v>
      </c>
      <c r="D112" s="83" t="s">
        <v>249</v>
      </c>
      <c r="E112" s="84" t="s">
        <v>250</v>
      </c>
      <c r="F112" s="85" t="s">
        <v>72</v>
      </c>
      <c r="G112" s="86">
        <v>30.05</v>
      </c>
      <c r="H112" s="86">
        <v>28.49</v>
      </c>
      <c r="I112" s="86" t="s">
        <v>103</v>
      </c>
      <c r="J112" s="86"/>
      <c r="K112" s="86"/>
      <c r="L112" s="86"/>
      <c r="M112" s="86">
        <f t="shared" si="10"/>
        <v>30.05</v>
      </c>
      <c r="N112" s="98" t="s">
        <v>242</v>
      </c>
      <c r="O112" s="88">
        <v>8</v>
      </c>
      <c r="P112" s="99" t="s">
        <v>251</v>
      </c>
      <c r="R112" s="92"/>
      <c r="S112" s="9"/>
    </row>
    <row r="113" spans="1:19" ht="15.75" customHeight="1">
      <c r="A113" s="80">
        <v>11</v>
      </c>
      <c r="B113" s="81">
        <v>608</v>
      </c>
      <c r="C113" s="82" t="s">
        <v>183</v>
      </c>
      <c r="D113" s="83">
        <v>35167</v>
      </c>
      <c r="E113" s="84" t="s">
        <v>50</v>
      </c>
      <c r="F113" s="85" t="s">
        <v>51</v>
      </c>
      <c r="G113" s="86" t="s">
        <v>103</v>
      </c>
      <c r="H113" s="86">
        <v>28.7</v>
      </c>
      <c r="I113" s="86" t="s">
        <v>103</v>
      </c>
      <c r="J113" s="86"/>
      <c r="K113" s="86"/>
      <c r="L113" s="86"/>
      <c r="M113" s="86">
        <f t="shared" si="10"/>
        <v>28.7</v>
      </c>
      <c r="N113" s="98" t="s">
        <v>242</v>
      </c>
      <c r="O113" s="88">
        <v>6</v>
      </c>
      <c r="P113" s="99" t="s">
        <v>58</v>
      </c>
      <c r="R113" s="92"/>
      <c r="S113" s="9"/>
    </row>
    <row r="114" spans="1:19" ht="15.75" customHeight="1">
      <c r="A114" s="80">
        <v>12</v>
      </c>
      <c r="B114" s="81">
        <v>189</v>
      </c>
      <c r="C114" s="82" t="s">
        <v>252</v>
      </c>
      <c r="D114" s="83">
        <v>35264</v>
      </c>
      <c r="E114" s="84" t="s">
        <v>54</v>
      </c>
      <c r="F114" s="85" t="s">
        <v>55</v>
      </c>
      <c r="G114" s="86">
        <v>27.2</v>
      </c>
      <c r="H114" s="86" t="s">
        <v>103</v>
      </c>
      <c r="I114" s="86" t="s">
        <v>103</v>
      </c>
      <c r="J114" s="86"/>
      <c r="K114" s="86"/>
      <c r="L114" s="86"/>
      <c r="M114" s="86">
        <f t="shared" si="10"/>
        <v>27.2</v>
      </c>
      <c r="N114" s="98" t="s">
        <v>242</v>
      </c>
      <c r="O114" s="88">
        <v>4</v>
      </c>
      <c r="P114" s="99" t="s">
        <v>233</v>
      </c>
      <c r="R114" s="92"/>
      <c r="S114" s="9"/>
    </row>
    <row r="115" spans="1:19" ht="15.75" customHeight="1">
      <c r="A115" s="80">
        <v>13</v>
      </c>
      <c r="B115" s="81">
        <v>201</v>
      </c>
      <c r="C115" s="82" t="s">
        <v>253</v>
      </c>
      <c r="D115" s="83">
        <v>35718</v>
      </c>
      <c r="E115" s="84" t="s">
        <v>152</v>
      </c>
      <c r="F115" s="85" t="s">
        <v>55</v>
      </c>
      <c r="G115" s="86" t="s">
        <v>103</v>
      </c>
      <c r="H115" s="86">
        <v>27.18</v>
      </c>
      <c r="I115" s="86" t="s">
        <v>103</v>
      </c>
      <c r="J115" s="86"/>
      <c r="K115" s="86"/>
      <c r="L115" s="86"/>
      <c r="M115" s="86">
        <f t="shared" si="10"/>
        <v>27.18</v>
      </c>
      <c r="N115" s="98" t="s">
        <v>242</v>
      </c>
      <c r="O115" s="88">
        <v>2</v>
      </c>
      <c r="P115" s="99" t="s">
        <v>233</v>
      </c>
      <c r="R115" s="92"/>
      <c r="S115" s="9"/>
    </row>
    <row r="116" spans="1:19" ht="15.75" customHeight="1">
      <c r="A116" s="80">
        <v>14</v>
      </c>
      <c r="B116" s="81"/>
      <c r="C116" s="82" t="s">
        <v>254</v>
      </c>
      <c r="D116" s="83" t="s">
        <v>255</v>
      </c>
      <c r="E116" s="84" t="s">
        <v>66</v>
      </c>
      <c r="F116" s="85" t="s">
        <v>27</v>
      </c>
      <c r="G116" s="86" t="s">
        <v>103</v>
      </c>
      <c r="H116" s="86" t="s">
        <v>103</v>
      </c>
      <c r="I116" s="86" t="s">
        <v>103</v>
      </c>
      <c r="J116" s="86"/>
      <c r="K116" s="86"/>
      <c r="L116" s="86"/>
      <c r="M116" s="91" t="s">
        <v>153</v>
      </c>
      <c r="N116" s="98" t="s">
        <v>242</v>
      </c>
      <c r="O116" s="88" t="s">
        <v>28</v>
      </c>
      <c r="P116" s="99" t="s">
        <v>245</v>
      </c>
      <c r="R116" s="92"/>
      <c r="S116" s="9"/>
    </row>
    <row r="117" spans="1:19" ht="15.75" customHeight="1">
      <c r="A117" s="80">
        <v>15</v>
      </c>
      <c r="B117" s="81">
        <v>829</v>
      </c>
      <c r="C117" s="82" t="s">
        <v>156</v>
      </c>
      <c r="D117" s="83">
        <v>35519</v>
      </c>
      <c r="E117" s="84" t="s">
        <v>19</v>
      </c>
      <c r="F117" s="85" t="s">
        <v>76</v>
      </c>
      <c r="G117" s="86"/>
      <c r="H117" s="86"/>
      <c r="I117" s="86"/>
      <c r="J117" s="86"/>
      <c r="K117" s="86"/>
      <c r="L117" s="86"/>
      <c r="M117" s="86" t="s">
        <v>157</v>
      </c>
      <c r="N117" s="98" t="s">
        <v>242</v>
      </c>
      <c r="O117" s="88" t="s">
        <v>154</v>
      </c>
      <c r="P117" s="99" t="s">
        <v>158</v>
      </c>
      <c r="R117" s="92"/>
      <c r="S117" s="9"/>
    </row>
    <row r="118" spans="1:19" ht="15.75" customHeight="1">
      <c r="A118" s="80"/>
      <c r="B118" s="81"/>
      <c r="C118" s="82" t="s">
        <v>256</v>
      </c>
      <c r="D118" s="83">
        <v>35891</v>
      </c>
      <c r="E118" s="84" t="s">
        <v>66</v>
      </c>
      <c r="F118" s="85" t="s">
        <v>27</v>
      </c>
      <c r="G118" s="86" t="s">
        <v>103</v>
      </c>
      <c r="H118" s="86">
        <v>37.12</v>
      </c>
      <c r="I118" s="86" t="s">
        <v>103</v>
      </c>
      <c r="J118" s="86"/>
      <c r="K118" s="86"/>
      <c r="L118" s="86"/>
      <c r="M118" s="86">
        <f>MAX(G118:L118)</f>
        <v>37.12</v>
      </c>
      <c r="N118" s="98" t="s">
        <v>240</v>
      </c>
      <c r="O118" s="88" t="s">
        <v>40</v>
      </c>
      <c r="P118" s="99" t="s">
        <v>257</v>
      </c>
      <c r="R118" s="92"/>
      <c r="S118" s="9"/>
    </row>
    <row r="119" spans="1:19" ht="15.75" customHeight="1">
      <c r="A119" s="80"/>
      <c r="B119" s="81">
        <v>50</v>
      </c>
      <c r="C119" s="82" t="s">
        <v>208</v>
      </c>
      <c r="D119" s="83">
        <v>33982</v>
      </c>
      <c r="E119" s="84" t="s">
        <v>66</v>
      </c>
      <c r="F119" s="85"/>
      <c r="G119" s="86">
        <v>42.5</v>
      </c>
      <c r="H119" s="86">
        <v>42.58</v>
      </c>
      <c r="I119" s="86">
        <v>40.4</v>
      </c>
      <c r="J119" s="86"/>
      <c r="K119" s="86"/>
      <c r="L119" s="86"/>
      <c r="M119" s="86">
        <f>MAX(G119:L119)</f>
        <v>42.58</v>
      </c>
      <c r="N119" s="98" t="s">
        <v>238</v>
      </c>
      <c r="O119" s="88" t="s">
        <v>40</v>
      </c>
      <c r="P119" s="99" t="s">
        <v>209</v>
      </c>
      <c r="R119" s="92"/>
      <c r="S119" s="9"/>
    </row>
    <row r="120" spans="1:19" ht="15.75" customHeight="1">
      <c r="A120" s="80"/>
      <c r="B120" s="81">
        <v>520</v>
      </c>
      <c r="C120" s="82" t="s">
        <v>258</v>
      </c>
      <c r="D120" s="83">
        <v>34681</v>
      </c>
      <c r="E120" s="84" t="s">
        <v>143</v>
      </c>
      <c r="F120" s="85" t="s">
        <v>109</v>
      </c>
      <c r="G120" s="86" t="s">
        <v>103</v>
      </c>
      <c r="H120" s="86" t="s">
        <v>103</v>
      </c>
      <c r="I120" s="86" t="s">
        <v>103</v>
      </c>
      <c r="J120" s="86"/>
      <c r="K120" s="86"/>
      <c r="L120" s="86"/>
      <c r="M120" s="91" t="s">
        <v>153</v>
      </c>
      <c r="N120" s="98"/>
      <c r="O120" s="88" t="s">
        <v>40</v>
      </c>
      <c r="P120" s="99" t="s">
        <v>259</v>
      </c>
      <c r="R120" s="92"/>
      <c r="S120" s="9"/>
    </row>
    <row r="121" spans="1:19" ht="15.75" customHeight="1">
      <c r="A121" s="80"/>
      <c r="B121" s="81"/>
      <c r="C121" s="82" t="s">
        <v>260</v>
      </c>
      <c r="D121" s="83">
        <v>36189</v>
      </c>
      <c r="E121" s="84" t="s">
        <v>162</v>
      </c>
      <c r="F121" s="85" t="s">
        <v>20</v>
      </c>
      <c r="G121" s="86" t="s">
        <v>103</v>
      </c>
      <c r="H121" s="86" t="s">
        <v>103</v>
      </c>
      <c r="I121" s="86" t="s">
        <v>103</v>
      </c>
      <c r="J121" s="86"/>
      <c r="K121" s="86"/>
      <c r="L121" s="86"/>
      <c r="M121" s="91" t="s">
        <v>153</v>
      </c>
      <c r="N121" s="98"/>
      <c r="O121" s="88" t="s">
        <v>40</v>
      </c>
      <c r="P121" s="99" t="s">
        <v>77</v>
      </c>
      <c r="R121" s="92"/>
      <c r="S121" s="9"/>
    </row>
    <row r="122" spans="1:19" ht="15.75" customHeight="1" thickBot="1">
      <c r="A122" s="80"/>
      <c r="B122" s="81">
        <v>82</v>
      </c>
      <c r="C122" s="82" t="s">
        <v>260</v>
      </c>
      <c r="D122" s="83" t="s">
        <v>261</v>
      </c>
      <c r="E122" s="84" t="s">
        <v>31</v>
      </c>
      <c r="F122" s="85" t="s">
        <v>20</v>
      </c>
      <c r="G122" s="86" t="s">
        <v>103</v>
      </c>
      <c r="H122" s="86" t="s">
        <v>103</v>
      </c>
      <c r="I122" s="86" t="s">
        <v>103</v>
      </c>
      <c r="J122" s="86"/>
      <c r="K122" s="86"/>
      <c r="L122" s="86"/>
      <c r="M122" s="91" t="s">
        <v>153</v>
      </c>
      <c r="N122" s="98"/>
      <c r="O122" s="88" t="s">
        <v>40</v>
      </c>
      <c r="P122" s="99" t="s">
        <v>262</v>
      </c>
      <c r="R122" s="92"/>
      <c r="S122" s="9"/>
    </row>
    <row r="123" spans="1:16" ht="15.75" customHeight="1" thickBot="1">
      <c r="A123" s="74" t="s">
        <v>263</v>
      </c>
      <c r="B123" s="75"/>
      <c r="C123" s="75"/>
      <c r="D123" s="76"/>
      <c r="E123" s="77"/>
      <c r="F123" s="75"/>
      <c r="G123" s="78"/>
      <c r="H123" s="78"/>
      <c r="I123" s="78"/>
      <c r="J123" s="78"/>
      <c r="K123" s="78"/>
      <c r="L123" s="78"/>
      <c r="M123" s="78"/>
      <c r="N123" s="75"/>
      <c r="O123" s="75"/>
      <c r="P123" s="79"/>
    </row>
    <row r="124" spans="1:16" ht="15.75" customHeight="1">
      <c r="A124" s="80">
        <v>1</v>
      </c>
      <c r="B124" s="81">
        <v>189</v>
      </c>
      <c r="C124" s="82" t="s">
        <v>252</v>
      </c>
      <c r="D124" s="83">
        <v>35264</v>
      </c>
      <c r="E124" s="84" t="s">
        <v>54</v>
      </c>
      <c r="F124" s="85" t="s">
        <v>55</v>
      </c>
      <c r="G124" s="86" t="s">
        <v>103</v>
      </c>
      <c r="H124" s="86">
        <v>72.3</v>
      </c>
      <c r="I124" s="86">
        <v>70.86</v>
      </c>
      <c r="J124" s="86" t="s">
        <v>103</v>
      </c>
      <c r="K124" s="86">
        <v>73.63</v>
      </c>
      <c r="L124" s="86">
        <v>74.9</v>
      </c>
      <c r="M124" s="86">
        <f aca="true" t="shared" si="11" ref="M124:M137">MAX(G124:L124)</f>
        <v>74.9</v>
      </c>
      <c r="N124" s="98" t="s">
        <v>264</v>
      </c>
      <c r="O124" s="88">
        <v>27</v>
      </c>
      <c r="P124" s="99" t="s">
        <v>233</v>
      </c>
    </row>
    <row r="125" spans="1:16" ht="15.75" customHeight="1">
      <c r="A125" s="80">
        <v>2</v>
      </c>
      <c r="B125" s="81"/>
      <c r="C125" s="82" t="s">
        <v>265</v>
      </c>
      <c r="D125" s="83" t="s">
        <v>266</v>
      </c>
      <c r="E125" s="84" t="s">
        <v>66</v>
      </c>
      <c r="F125" s="85" t="s">
        <v>20</v>
      </c>
      <c r="G125" s="86" t="s">
        <v>103</v>
      </c>
      <c r="H125" s="86" t="s">
        <v>103</v>
      </c>
      <c r="I125" s="86">
        <v>65.48</v>
      </c>
      <c r="J125" s="86" t="s">
        <v>103</v>
      </c>
      <c r="K125" s="86">
        <v>66.55</v>
      </c>
      <c r="L125" s="86">
        <v>66.4</v>
      </c>
      <c r="M125" s="86">
        <f t="shared" si="11"/>
        <v>66.55</v>
      </c>
      <c r="N125" s="98">
        <v>1</v>
      </c>
      <c r="O125" s="88" t="s">
        <v>28</v>
      </c>
      <c r="P125" s="99" t="s">
        <v>267</v>
      </c>
    </row>
    <row r="126" spans="1:16" ht="15.75" customHeight="1">
      <c r="A126" s="80">
        <v>3</v>
      </c>
      <c r="B126" s="81">
        <v>72</v>
      </c>
      <c r="C126" s="82" t="s">
        <v>211</v>
      </c>
      <c r="D126" s="83">
        <v>35087</v>
      </c>
      <c r="E126" s="84" t="s">
        <v>46</v>
      </c>
      <c r="F126" s="85" t="s">
        <v>47</v>
      </c>
      <c r="G126" s="86">
        <v>60.39</v>
      </c>
      <c r="H126" s="86">
        <v>59.43</v>
      </c>
      <c r="I126" s="86">
        <v>61.43</v>
      </c>
      <c r="J126" s="86" t="s">
        <v>103</v>
      </c>
      <c r="K126" s="86" t="s">
        <v>103</v>
      </c>
      <c r="L126" s="86">
        <v>61.11</v>
      </c>
      <c r="M126" s="86">
        <f t="shared" si="11"/>
        <v>61.43</v>
      </c>
      <c r="N126" s="98">
        <v>1</v>
      </c>
      <c r="O126" s="88">
        <v>24</v>
      </c>
      <c r="P126" s="99" t="s">
        <v>212</v>
      </c>
    </row>
    <row r="127" spans="1:16" ht="15.75" customHeight="1">
      <c r="A127" s="80">
        <v>4</v>
      </c>
      <c r="B127" s="81">
        <v>190</v>
      </c>
      <c r="C127" s="82" t="s">
        <v>231</v>
      </c>
      <c r="D127" s="83" t="s">
        <v>232</v>
      </c>
      <c r="E127" s="84" t="s">
        <v>54</v>
      </c>
      <c r="F127" s="85" t="s">
        <v>55</v>
      </c>
      <c r="G127" s="86" t="s">
        <v>103</v>
      </c>
      <c r="H127" s="86">
        <v>60.22</v>
      </c>
      <c r="I127" s="86">
        <v>60.7</v>
      </c>
      <c r="J127" s="86" t="s">
        <v>103</v>
      </c>
      <c r="K127" s="86">
        <v>60.33</v>
      </c>
      <c r="L127" s="86">
        <v>60.16</v>
      </c>
      <c r="M127" s="86">
        <f t="shared" si="11"/>
        <v>60.7</v>
      </c>
      <c r="N127" s="98">
        <v>1</v>
      </c>
      <c r="O127" s="88">
        <v>21</v>
      </c>
      <c r="P127" s="99" t="s">
        <v>233</v>
      </c>
    </row>
    <row r="128" spans="1:16" ht="15.75" customHeight="1">
      <c r="A128" s="80">
        <v>5</v>
      </c>
      <c r="B128" s="81">
        <v>201</v>
      </c>
      <c r="C128" s="82" t="s">
        <v>253</v>
      </c>
      <c r="D128" s="83">
        <v>35718</v>
      </c>
      <c r="E128" s="84" t="s">
        <v>152</v>
      </c>
      <c r="F128" s="85" t="s">
        <v>55</v>
      </c>
      <c r="G128" s="86" t="s">
        <v>103</v>
      </c>
      <c r="H128" s="86">
        <v>57.48</v>
      </c>
      <c r="I128" s="86">
        <v>57.78</v>
      </c>
      <c r="J128" s="86" t="s">
        <v>103</v>
      </c>
      <c r="K128" s="86">
        <v>57.54</v>
      </c>
      <c r="L128" s="86">
        <v>54.72</v>
      </c>
      <c r="M128" s="86">
        <f t="shared" si="11"/>
        <v>57.78</v>
      </c>
      <c r="N128" s="98">
        <v>2</v>
      </c>
      <c r="O128" s="88">
        <v>18</v>
      </c>
      <c r="P128" s="99" t="s">
        <v>233</v>
      </c>
    </row>
    <row r="129" spans="1:16" ht="15.75" customHeight="1">
      <c r="A129" s="80">
        <v>6</v>
      </c>
      <c r="B129" s="81">
        <v>271</v>
      </c>
      <c r="C129" s="82" t="s">
        <v>224</v>
      </c>
      <c r="D129" s="83">
        <v>35333</v>
      </c>
      <c r="E129" s="84" t="s">
        <v>201</v>
      </c>
      <c r="F129" s="85" t="s">
        <v>72</v>
      </c>
      <c r="G129" s="86">
        <v>55.42</v>
      </c>
      <c r="H129" s="86">
        <v>56.44</v>
      </c>
      <c r="I129" s="86">
        <v>53.5</v>
      </c>
      <c r="J129" s="86">
        <v>52</v>
      </c>
      <c r="K129" s="86">
        <v>54.55</v>
      </c>
      <c r="L129" s="86">
        <v>50.12</v>
      </c>
      <c r="M129" s="86">
        <f t="shared" si="11"/>
        <v>56.44</v>
      </c>
      <c r="N129" s="98">
        <v>2</v>
      </c>
      <c r="O129" s="88">
        <v>16</v>
      </c>
      <c r="P129" s="99" t="s">
        <v>225</v>
      </c>
    </row>
    <row r="130" spans="1:16" ht="15.75" customHeight="1">
      <c r="A130" s="80">
        <v>7</v>
      </c>
      <c r="B130" s="81">
        <v>553</v>
      </c>
      <c r="C130" s="82" t="s">
        <v>215</v>
      </c>
      <c r="D130" s="83">
        <v>35580</v>
      </c>
      <c r="E130" s="84" t="s">
        <v>105</v>
      </c>
      <c r="F130" s="85" t="s">
        <v>72</v>
      </c>
      <c r="G130" s="86">
        <v>53.6</v>
      </c>
      <c r="H130" s="86">
        <v>54.18</v>
      </c>
      <c r="I130" s="86" t="s">
        <v>103</v>
      </c>
      <c r="J130" s="86">
        <v>54.5</v>
      </c>
      <c r="K130" s="86">
        <v>52.2</v>
      </c>
      <c r="L130" s="86">
        <v>52.28</v>
      </c>
      <c r="M130" s="86">
        <f t="shared" si="11"/>
        <v>54.5</v>
      </c>
      <c r="N130" s="98">
        <v>2</v>
      </c>
      <c r="O130" s="88">
        <v>14</v>
      </c>
      <c r="P130" s="99" t="s">
        <v>216</v>
      </c>
    </row>
    <row r="131" spans="1:16" ht="15.75" customHeight="1">
      <c r="A131" s="80">
        <v>8</v>
      </c>
      <c r="B131" s="81"/>
      <c r="C131" s="82" t="s">
        <v>268</v>
      </c>
      <c r="D131" s="83" t="s">
        <v>255</v>
      </c>
      <c r="E131" s="84" t="s">
        <v>66</v>
      </c>
      <c r="F131" s="85" t="s">
        <v>269</v>
      </c>
      <c r="G131" s="86" t="s">
        <v>103</v>
      </c>
      <c r="H131" s="86">
        <v>42.83</v>
      </c>
      <c r="I131" s="86">
        <v>46.43</v>
      </c>
      <c r="J131" s="86">
        <v>44.48</v>
      </c>
      <c r="K131" s="86" t="s">
        <v>103</v>
      </c>
      <c r="L131" s="86" t="s">
        <v>103</v>
      </c>
      <c r="M131" s="86">
        <f t="shared" si="11"/>
        <v>46.43</v>
      </c>
      <c r="N131" s="98">
        <v>3</v>
      </c>
      <c r="O131" s="88" t="s">
        <v>28</v>
      </c>
      <c r="P131" s="99" t="s">
        <v>270</v>
      </c>
    </row>
    <row r="132" spans="1:16" ht="15.75" customHeight="1">
      <c r="A132" s="80">
        <v>9</v>
      </c>
      <c r="B132" s="81">
        <v>812</v>
      </c>
      <c r="C132" s="82" t="s">
        <v>234</v>
      </c>
      <c r="D132" s="83">
        <v>35689</v>
      </c>
      <c r="E132" s="84" t="s">
        <v>229</v>
      </c>
      <c r="F132" s="85" t="s">
        <v>185</v>
      </c>
      <c r="G132" s="86" t="s">
        <v>103</v>
      </c>
      <c r="H132" s="86">
        <v>44.36</v>
      </c>
      <c r="I132" s="86">
        <v>45.75</v>
      </c>
      <c r="J132" s="86"/>
      <c r="K132" s="86"/>
      <c r="L132" s="86"/>
      <c r="M132" s="86">
        <f t="shared" si="11"/>
        <v>45.75</v>
      </c>
      <c r="N132" s="98">
        <v>3</v>
      </c>
      <c r="O132" s="88">
        <v>12</v>
      </c>
      <c r="P132" s="99" t="s">
        <v>230</v>
      </c>
    </row>
    <row r="133" spans="1:16" ht="15.75" customHeight="1">
      <c r="A133" s="80">
        <v>10</v>
      </c>
      <c r="B133" s="81">
        <v>354</v>
      </c>
      <c r="C133" s="82" t="s">
        <v>248</v>
      </c>
      <c r="D133" s="83" t="s">
        <v>249</v>
      </c>
      <c r="E133" s="84" t="s">
        <v>250</v>
      </c>
      <c r="F133" s="85" t="s">
        <v>72</v>
      </c>
      <c r="G133" s="86">
        <v>43.68</v>
      </c>
      <c r="H133" s="86" t="s">
        <v>103</v>
      </c>
      <c r="I133" s="86" t="s">
        <v>103</v>
      </c>
      <c r="J133" s="86"/>
      <c r="K133" s="86"/>
      <c r="L133" s="86"/>
      <c r="M133" s="86">
        <f t="shared" si="11"/>
        <v>43.68</v>
      </c>
      <c r="N133" s="98" t="s">
        <v>238</v>
      </c>
      <c r="O133" s="88">
        <v>10</v>
      </c>
      <c r="P133" s="99" t="s">
        <v>251</v>
      </c>
    </row>
    <row r="134" spans="1:16" ht="15.75" customHeight="1">
      <c r="A134" s="80">
        <v>11</v>
      </c>
      <c r="B134" s="81">
        <v>257</v>
      </c>
      <c r="C134" s="82" t="s">
        <v>200</v>
      </c>
      <c r="D134" s="83">
        <v>36142</v>
      </c>
      <c r="E134" s="84" t="s">
        <v>201</v>
      </c>
      <c r="F134" s="85" t="s">
        <v>72</v>
      </c>
      <c r="G134" s="86">
        <v>41.68</v>
      </c>
      <c r="H134" s="86" t="s">
        <v>103</v>
      </c>
      <c r="I134" s="86" t="s">
        <v>103</v>
      </c>
      <c r="J134" s="86"/>
      <c r="K134" s="86"/>
      <c r="L134" s="86"/>
      <c r="M134" s="86">
        <f t="shared" si="11"/>
        <v>41.68</v>
      </c>
      <c r="N134" s="98" t="s">
        <v>238</v>
      </c>
      <c r="O134" s="88">
        <v>8</v>
      </c>
      <c r="P134" s="99" t="s">
        <v>202</v>
      </c>
    </row>
    <row r="135" spans="1:16" ht="15.75" customHeight="1">
      <c r="A135" s="80">
        <v>12</v>
      </c>
      <c r="B135" s="81">
        <v>817</v>
      </c>
      <c r="C135" s="82" t="s">
        <v>227</v>
      </c>
      <c r="D135" s="83" t="s">
        <v>228</v>
      </c>
      <c r="E135" s="84" t="s">
        <v>229</v>
      </c>
      <c r="F135" s="85" t="s">
        <v>185</v>
      </c>
      <c r="G135" s="86" t="s">
        <v>103</v>
      </c>
      <c r="H135" s="86">
        <v>40.32</v>
      </c>
      <c r="I135" s="86">
        <v>40.69</v>
      </c>
      <c r="J135" s="86"/>
      <c r="K135" s="86"/>
      <c r="L135" s="86"/>
      <c r="M135" s="86">
        <f t="shared" si="11"/>
        <v>40.69</v>
      </c>
      <c r="N135" s="98" t="s">
        <v>238</v>
      </c>
      <c r="O135" s="88">
        <v>6</v>
      </c>
      <c r="P135" s="99" t="s">
        <v>230</v>
      </c>
    </row>
    <row r="136" spans="1:16" ht="15.75" customHeight="1">
      <c r="A136" s="80">
        <v>13</v>
      </c>
      <c r="B136" s="81">
        <v>205</v>
      </c>
      <c r="C136" s="82" t="s">
        <v>226</v>
      </c>
      <c r="D136" s="83">
        <v>35593</v>
      </c>
      <c r="E136" s="84" t="s">
        <v>62</v>
      </c>
      <c r="F136" s="85" t="s">
        <v>185</v>
      </c>
      <c r="G136" s="86">
        <v>31.33</v>
      </c>
      <c r="H136" s="86" t="s">
        <v>103</v>
      </c>
      <c r="I136" s="86">
        <v>33.9</v>
      </c>
      <c r="J136" s="86"/>
      <c r="K136" s="86"/>
      <c r="L136" s="86"/>
      <c r="M136" s="86">
        <f t="shared" si="11"/>
        <v>33.9</v>
      </c>
      <c r="N136" s="98" t="s">
        <v>242</v>
      </c>
      <c r="O136" s="88">
        <v>4</v>
      </c>
      <c r="P136" s="99" t="s">
        <v>64</v>
      </c>
    </row>
    <row r="137" spans="1:16" ht="15.75" customHeight="1" thickBot="1">
      <c r="A137" s="80">
        <v>14</v>
      </c>
      <c r="B137" s="81"/>
      <c r="C137" s="82" t="s">
        <v>145</v>
      </c>
      <c r="D137" s="83">
        <v>35534</v>
      </c>
      <c r="E137" s="84" t="s">
        <v>105</v>
      </c>
      <c r="F137" s="85" t="s">
        <v>72</v>
      </c>
      <c r="G137" s="86" t="s">
        <v>103</v>
      </c>
      <c r="H137" s="86">
        <v>22.55</v>
      </c>
      <c r="I137" s="86">
        <v>27.63</v>
      </c>
      <c r="J137" s="86"/>
      <c r="K137" s="86"/>
      <c r="L137" s="86"/>
      <c r="M137" s="86">
        <f t="shared" si="11"/>
        <v>27.63</v>
      </c>
      <c r="N137" s="98" t="s">
        <v>242</v>
      </c>
      <c r="O137" s="88">
        <v>2</v>
      </c>
      <c r="P137" s="89" t="s">
        <v>146</v>
      </c>
    </row>
    <row r="138" spans="1:16" ht="15.75" customHeight="1" thickBot="1">
      <c r="A138" s="74" t="s">
        <v>271</v>
      </c>
      <c r="B138" s="75"/>
      <c r="C138" s="75"/>
      <c r="D138" s="76"/>
      <c r="E138" s="77"/>
      <c r="F138" s="75"/>
      <c r="G138" s="78"/>
      <c r="H138" s="78"/>
      <c r="I138" s="78"/>
      <c r="J138" s="78"/>
      <c r="K138" s="78"/>
      <c r="L138" s="78"/>
      <c r="M138" s="78"/>
      <c r="N138" s="75"/>
      <c r="O138" s="75"/>
      <c r="P138" s="79"/>
    </row>
    <row r="139" spans="1:16" ht="15.75" customHeight="1">
      <c r="A139" s="80">
        <v>1</v>
      </c>
      <c r="B139" s="81">
        <v>203</v>
      </c>
      <c r="C139" s="82" t="s">
        <v>272</v>
      </c>
      <c r="D139" s="83">
        <v>34734</v>
      </c>
      <c r="E139" s="84" t="s">
        <v>250</v>
      </c>
      <c r="F139" s="85" t="s">
        <v>109</v>
      </c>
      <c r="G139" s="96">
        <v>5.28</v>
      </c>
      <c r="H139" s="96" t="s">
        <v>103</v>
      </c>
      <c r="I139" s="96">
        <v>5.53</v>
      </c>
      <c r="J139" s="96">
        <v>5.51</v>
      </c>
      <c r="K139" s="96">
        <v>5.53</v>
      </c>
      <c r="L139" s="96" t="s">
        <v>103</v>
      </c>
      <c r="M139" s="96">
        <f>MAX(G139:L139)</f>
        <v>5.53</v>
      </c>
      <c r="N139" s="101" t="str">
        <f>#VALUE!</f>
        <v>1р</v>
      </c>
      <c r="O139" s="88"/>
      <c r="P139" s="89" t="s">
        <v>273</v>
      </c>
    </row>
    <row r="140" spans="1:16" ht="15.75" customHeight="1">
      <c r="A140" s="80">
        <v>2</v>
      </c>
      <c r="B140" s="81">
        <v>206</v>
      </c>
      <c r="C140" s="82" t="s">
        <v>274</v>
      </c>
      <c r="D140" s="83">
        <v>33487</v>
      </c>
      <c r="E140" s="84" t="s">
        <v>109</v>
      </c>
      <c r="F140" s="85" t="s">
        <v>20</v>
      </c>
      <c r="G140" s="96">
        <v>4.93</v>
      </c>
      <c r="H140" s="96">
        <v>5.05</v>
      </c>
      <c r="I140" s="96">
        <v>5.14</v>
      </c>
      <c r="J140" s="96">
        <v>5.12</v>
      </c>
      <c r="K140" s="96" t="s">
        <v>103</v>
      </c>
      <c r="L140" s="96" t="s">
        <v>103</v>
      </c>
      <c r="M140" s="96">
        <f>MAX(G140:L140)</f>
        <v>5.14</v>
      </c>
      <c r="N140" s="101" t="str">
        <f>#VALUE!</f>
        <v>2р</v>
      </c>
      <c r="O140" s="88"/>
      <c r="P140" s="89" t="s">
        <v>275</v>
      </c>
    </row>
    <row r="141" spans="1:16" ht="15.75" customHeight="1">
      <c r="A141" s="80">
        <v>3</v>
      </c>
      <c r="B141" s="81">
        <v>202</v>
      </c>
      <c r="C141" s="82" t="s">
        <v>276</v>
      </c>
      <c r="D141" s="83" t="s">
        <v>277</v>
      </c>
      <c r="E141" s="84" t="s">
        <v>66</v>
      </c>
      <c r="F141" s="85" t="s">
        <v>20</v>
      </c>
      <c r="G141" s="96">
        <v>5.14</v>
      </c>
      <c r="H141" s="96" t="s">
        <v>103</v>
      </c>
      <c r="I141" s="96" t="s">
        <v>103</v>
      </c>
      <c r="J141" s="96">
        <v>5.09</v>
      </c>
      <c r="K141" s="96" t="s">
        <v>103</v>
      </c>
      <c r="L141" s="96" t="s">
        <v>103</v>
      </c>
      <c r="M141" s="96">
        <f>MAX(G141:L141)</f>
        <v>5.14</v>
      </c>
      <c r="N141" s="101" t="str">
        <f>#VALUE!</f>
        <v>2р</v>
      </c>
      <c r="O141" s="88"/>
      <c r="P141" s="89" t="s">
        <v>278</v>
      </c>
    </row>
    <row r="142" spans="1:16" ht="15.75" customHeight="1" thickBot="1">
      <c r="A142" s="80">
        <v>4</v>
      </c>
      <c r="B142" s="81">
        <v>207</v>
      </c>
      <c r="C142" s="82" t="s">
        <v>279</v>
      </c>
      <c r="D142" s="83">
        <v>33943</v>
      </c>
      <c r="E142" s="84" t="s">
        <v>109</v>
      </c>
      <c r="F142" s="85" t="s">
        <v>109</v>
      </c>
      <c r="G142" s="96" t="s">
        <v>103</v>
      </c>
      <c r="H142" s="96">
        <v>4.98</v>
      </c>
      <c r="I142" s="96">
        <v>5.1</v>
      </c>
      <c r="J142" s="96" t="s">
        <v>103</v>
      </c>
      <c r="K142" s="96">
        <v>4.94</v>
      </c>
      <c r="L142" s="96">
        <v>5.03</v>
      </c>
      <c r="M142" s="96">
        <f>MAX(G142:L142)</f>
        <v>5.1</v>
      </c>
      <c r="N142" s="101" t="str">
        <f>#VALUE!</f>
        <v>2р</v>
      </c>
      <c r="O142" s="88"/>
      <c r="P142" s="89" t="s">
        <v>112</v>
      </c>
    </row>
    <row r="143" spans="1:21" ht="15.75" customHeight="1" thickBot="1">
      <c r="A143" s="74" t="s">
        <v>280</v>
      </c>
      <c r="B143" s="75"/>
      <c r="C143" s="75"/>
      <c r="D143" s="76"/>
      <c r="E143" s="77"/>
      <c r="F143" s="75"/>
      <c r="G143" s="78"/>
      <c r="H143" s="78"/>
      <c r="I143" s="78"/>
      <c r="J143" s="78"/>
      <c r="K143" s="78"/>
      <c r="L143" s="78"/>
      <c r="M143" s="78"/>
      <c r="N143" s="75"/>
      <c r="O143" s="75"/>
      <c r="P143" s="79"/>
      <c r="R143" s="92"/>
      <c r="S143" s="9"/>
      <c r="U143" s="9"/>
    </row>
    <row r="144" spans="1:21" ht="15.75" customHeight="1">
      <c r="A144" s="80">
        <v>1</v>
      </c>
      <c r="B144" s="81">
        <v>537</v>
      </c>
      <c r="C144" s="82" t="s">
        <v>281</v>
      </c>
      <c r="D144" s="83">
        <v>35191</v>
      </c>
      <c r="E144" s="84" t="s">
        <v>143</v>
      </c>
      <c r="F144" s="85" t="s">
        <v>20</v>
      </c>
      <c r="G144" s="96" t="s">
        <v>103</v>
      </c>
      <c r="H144" s="96">
        <v>5.3</v>
      </c>
      <c r="I144" s="96">
        <v>5.23</v>
      </c>
      <c r="J144" s="96">
        <v>5.24</v>
      </c>
      <c r="K144" s="96">
        <v>5.22</v>
      </c>
      <c r="L144" s="96">
        <v>5.42</v>
      </c>
      <c r="M144" s="96">
        <f aca="true" t="shared" si="12" ref="M144:M156">MAX(G144:L144)</f>
        <v>5.42</v>
      </c>
      <c r="N144" s="101" t="str">
        <f aca="true" t="shared" si="13" ref="N144:N156">#VALUE!</f>
        <v>1р</v>
      </c>
      <c r="O144" s="88">
        <v>27</v>
      </c>
      <c r="P144" s="89" t="s">
        <v>282</v>
      </c>
      <c r="R144" s="92"/>
      <c r="S144" s="9"/>
      <c r="U144" s="9"/>
    </row>
    <row r="145" spans="1:21" ht="15.75" customHeight="1">
      <c r="A145" s="80">
        <v>2</v>
      </c>
      <c r="B145" s="81">
        <v>366</v>
      </c>
      <c r="C145" s="82" t="s">
        <v>283</v>
      </c>
      <c r="D145" s="83">
        <v>35747</v>
      </c>
      <c r="E145" s="84" t="s">
        <v>250</v>
      </c>
      <c r="F145" s="85" t="s">
        <v>72</v>
      </c>
      <c r="G145" s="96">
        <v>4.57</v>
      </c>
      <c r="H145" s="96">
        <v>4.81</v>
      </c>
      <c r="I145" s="96">
        <v>4.77</v>
      </c>
      <c r="J145" s="96">
        <v>4.8</v>
      </c>
      <c r="K145" s="96">
        <v>4.94</v>
      </c>
      <c r="L145" s="96" t="s">
        <v>103</v>
      </c>
      <c r="M145" s="96">
        <f t="shared" si="12"/>
        <v>4.94</v>
      </c>
      <c r="N145" s="101" t="str">
        <f>#VALUE!</f>
        <v>3р</v>
      </c>
      <c r="O145" s="88">
        <v>24</v>
      </c>
      <c r="P145" s="89" t="s">
        <v>284</v>
      </c>
      <c r="R145" s="92"/>
      <c r="S145" s="9"/>
      <c r="U145" s="9"/>
    </row>
    <row r="146" spans="1:21" ht="15.75" customHeight="1">
      <c r="A146" s="80">
        <v>3</v>
      </c>
      <c r="B146" s="81">
        <v>915</v>
      </c>
      <c r="C146" s="82" t="s">
        <v>285</v>
      </c>
      <c r="D146" s="83">
        <v>35121</v>
      </c>
      <c r="E146" s="84" t="s">
        <v>38</v>
      </c>
      <c r="F146" s="85" t="s">
        <v>72</v>
      </c>
      <c r="G146" s="96" t="s">
        <v>103</v>
      </c>
      <c r="H146" s="96">
        <v>4.76</v>
      </c>
      <c r="I146" s="96" t="s">
        <v>103</v>
      </c>
      <c r="J146" s="96" t="s">
        <v>103</v>
      </c>
      <c r="K146" s="96">
        <v>4.92</v>
      </c>
      <c r="L146" s="96" t="s">
        <v>103</v>
      </c>
      <c r="M146" s="96">
        <f t="shared" si="12"/>
        <v>4.92</v>
      </c>
      <c r="N146" s="101" t="str">
        <f>#VALUE!</f>
        <v>3р</v>
      </c>
      <c r="O146" s="88">
        <v>21</v>
      </c>
      <c r="P146" s="89" t="s">
        <v>193</v>
      </c>
      <c r="R146" s="92"/>
      <c r="S146" s="9"/>
      <c r="U146" s="9"/>
    </row>
    <row r="147" spans="1:21" ht="15.75" customHeight="1">
      <c r="A147" s="80">
        <v>4</v>
      </c>
      <c r="B147" s="81">
        <v>70</v>
      </c>
      <c r="C147" s="82" t="s">
        <v>88</v>
      </c>
      <c r="D147" s="83">
        <v>35361</v>
      </c>
      <c r="E147" s="84" t="s">
        <v>46</v>
      </c>
      <c r="F147" s="85" t="s">
        <v>47</v>
      </c>
      <c r="G147" s="96">
        <v>4.87</v>
      </c>
      <c r="H147" s="96" t="s">
        <v>103</v>
      </c>
      <c r="I147" s="96">
        <v>4.42</v>
      </c>
      <c r="J147" s="96">
        <v>4.33</v>
      </c>
      <c r="K147" s="96">
        <v>4.64</v>
      </c>
      <c r="L147" s="96">
        <v>4.28</v>
      </c>
      <c r="M147" s="96">
        <f t="shared" si="12"/>
        <v>4.87</v>
      </c>
      <c r="N147" s="101" t="str">
        <f>#VALUE!</f>
        <v>3р</v>
      </c>
      <c r="O147" s="88">
        <v>18</v>
      </c>
      <c r="P147" s="89" t="s">
        <v>89</v>
      </c>
      <c r="R147" s="92"/>
      <c r="S147" s="9"/>
      <c r="U147" s="9"/>
    </row>
    <row r="148" spans="1:21" ht="15.75" customHeight="1">
      <c r="A148" s="80">
        <v>5</v>
      </c>
      <c r="B148" s="81">
        <v>305</v>
      </c>
      <c r="C148" s="82" t="s">
        <v>286</v>
      </c>
      <c r="D148" s="83">
        <v>35675</v>
      </c>
      <c r="E148" s="84" t="s">
        <v>71</v>
      </c>
      <c r="F148" s="85" t="s">
        <v>72</v>
      </c>
      <c r="G148" s="96">
        <v>4.52</v>
      </c>
      <c r="H148" s="96">
        <v>4.6</v>
      </c>
      <c r="I148" s="96">
        <v>4.57</v>
      </c>
      <c r="J148" s="96">
        <v>4.8</v>
      </c>
      <c r="K148" s="96">
        <v>4.6</v>
      </c>
      <c r="L148" s="96">
        <v>4.6</v>
      </c>
      <c r="M148" s="96">
        <f t="shared" si="12"/>
        <v>4.8</v>
      </c>
      <c r="N148" s="101" t="str">
        <f>#VALUE!</f>
        <v>3р</v>
      </c>
      <c r="O148" s="88">
        <v>16</v>
      </c>
      <c r="P148" s="89" t="s">
        <v>73</v>
      </c>
      <c r="R148" s="92"/>
      <c r="S148" s="9"/>
      <c r="U148" s="9"/>
    </row>
    <row r="149" spans="1:21" ht="15.75" customHeight="1">
      <c r="A149" s="80">
        <v>6</v>
      </c>
      <c r="B149" s="81">
        <v>54</v>
      </c>
      <c r="C149" s="82" t="s">
        <v>287</v>
      </c>
      <c r="D149" s="83" t="s">
        <v>288</v>
      </c>
      <c r="E149" s="84" t="s">
        <v>46</v>
      </c>
      <c r="F149" s="85" t="s">
        <v>47</v>
      </c>
      <c r="G149" s="96">
        <v>4.75</v>
      </c>
      <c r="H149" s="96" t="s">
        <v>103</v>
      </c>
      <c r="I149" s="96">
        <v>4.61</v>
      </c>
      <c r="J149" s="96">
        <v>4.68</v>
      </c>
      <c r="K149" s="96">
        <v>4.7</v>
      </c>
      <c r="L149" s="96">
        <v>4.62</v>
      </c>
      <c r="M149" s="96">
        <f t="shared" si="12"/>
        <v>4.75</v>
      </c>
      <c r="N149" s="101" t="str">
        <f>#VALUE!</f>
        <v>3р</v>
      </c>
      <c r="O149" s="88" t="s">
        <v>28</v>
      </c>
      <c r="P149" s="89" t="s">
        <v>89</v>
      </c>
      <c r="R149" s="92"/>
      <c r="S149" s="9"/>
      <c r="U149" s="9"/>
    </row>
    <row r="150" spans="1:21" ht="15.75" customHeight="1">
      <c r="A150" s="80">
        <v>7</v>
      </c>
      <c r="B150" s="81">
        <v>372</v>
      </c>
      <c r="C150" s="82" t="s">
        <v>289</v>
      </c>
      <c r="D150" s="83">
        <v>35373</v>
      </c>
      <c r="E150" s="84" t="s">
        <v>250</v>
      </c>
      <c r="F150" s="85" t="s">
        <v>72</v>
      </c>
      <c r="G150" s="96">
        <v>4.25</v>
      </c>
      <c r="H150" s="96">
        <v>4.4</v>
      </c>
      <c r="I150" s="96">
        <v>4.43</v>
      </c>
      <c r="J150" s="96">
        <v>4.3</v>
      </c>
      <c r="K150" s="96">
        <v>4.3</v>
      </c>
      <c r="L150" s="96">
        <v>4.42</v>
      </c>
      <c r="M150" s="96">
        <f t="shared" si="12"/>
        <v>4.43</v>
      </c>
      <c r="N150" s="101" t="str">
        <f>#VALUE!</f>
        <v>1юн.</v>
      </c>
      <c r="O150" s="88">
        <v>14</v>
      </c>
      <c r="P150" s="89" t="s">
        <v>290</v>
      </c>
      <c r="R150" s="92"/>
      <c r="S150" s="9"/>
      <c r="U150" s="9"/>
    </row>
    <row r="151" spans="1:21" ht="15.75" customHeight="1">
      <c r="A151" s="80">
        <v>8</v>
      </c>
      <c r="B151" s="81">
        <v>834</v>
      </c>
      <c r="C151" s="82" t="s">
        <v>74</v>
      </c>
      <c r="D151" s="83" t="s">
        <v>75</v>
      </c>
      <c r="E151" s="84" t="s">
        <v>19</v>
      </c>
      <c r="F151" s="85" t="s">
        <v>76</v>
      </c>
      <c r="G151" s="96">
        <v>4.12</v>
      </c>
      <c r="H151" s="96">
        <v>4.05</v>
      </c>
      <c r="I151" s="96">
        <v>4.35</v>
      </c>
      <c r="J151" s="96">
        <v>4.08</v>
      </c>
      <c r="K151" s="96">
        <v>4.24</v>
      </c>
      <c r="L151" s="96">
        <v>4.32</v>
      </c>
      <c r="M151" s="96">
        <f t="shared" si="12"/>
        <v>4.35</v>
      </c>
      <c r="N151" s="101" t="str">
        <f>#VALUE!</f>
        <v>1юн.</v>
      </c>
      <c r="O151" s="88">
        <v>12</v>
      </c>
      <c r="P151" s="89" t="s">
        <v>77</v>
      </c>
      <c r="R151" s="92"/>
      <c r="S151" s="9"/>
      <c r="U151" s="9"/>
    </row>
    <row r="152" spans="1:21" ht="15.75" customHeight="1">
      <c r="A152" s="80">
        <v>9</v>
      </c>
      <c r="B152" s="81">
        <v>602</v>
      </c>
      <c r="C152" s="82" t="s">
        <v>291</v>
      </c>
      <c r="D152" s="83">
        <v>35294</v>
      </c>
      <c r="E152" s="84" t="s">
        <v>50</v>
      </c>
      <c r="F152" s="85" t="s">
        <v>51</v>
      </c>
      <c r="G152" s="96" t="s">
        <v>103</v>
      </c>
      <c r="H152" s="96">
        <v>4.26</v>
      </c>
      <c r="I152" s="96">
        <v>4.34</v>
      </c>
      <c r="J152" s="96"/>
      <c r="K152" s="96"/>
      <c r="L152" s="96"/>
      <c r="M152" s="96">
        <f t="shared" si="12"/>
        <v>4.34</v>
      </c>
      <c r="N152" s="101" t="str">
        <f>#VALUE!</f>
        <v>1юн.</v>
      </c>
      <c r="O152" s="88">
        <v>10</v>
      </c>
      <c r="P152" s="89" t="s">
        <v>52</v>
      </c>
      <c r="R152" s="92"/>
      <c r="S152" s="9"/>
      <c r="U152" s="9"/>
    </row>
    <row r="153" spans="1:21" ht="15.75" customHeight="1">
      <c r="A153" s="80">
        <v>10</v>
      </c>
      <c r="B153" s="81">
        <v>361</v>
      </c>
      <c r="C153" s="82" t="s">
        <v>292</v>
      </c>
      <c r="D153" s="83">
        <v>35136</v>
      </c>
      <c r="E153" s="84" t="s">
        <v>250</v>
      </c>
      <c r="F153" s="85" t="s">
        <v>72</v>
      </c>
      <c r="G153" s="96">
        <v>4.33</v>
      </c>
      <c r="H153" s="96" t="s">
        <v>103</v>
      </c>
      <c r="I153" s="96" t="s">
        <v>103</v>
      </c>
      <c r="J153" s="96"/>
      <c r="K153" s="96"/>
      <c r="L153" s="96"/>
      <c r="M153" s="96">
        <f t="shared" si="12"/>
        <v>4.33</v>
      </c>
      <c r="N153" s="101" t="str">
        <f>#VALUE!</f>
        <v>1юн.</v>
      </c>
      <c r="O153" s="88">
        <v>8</v>
      </c>
      <c r="P153" s="89" t="s">
        <v>293</v>
      </c>
      <c r="R153" s="92"/>
      <c r="S153" s="9"/>
      <c r="U153" s="9"/>
    </row>
    <row r="154" spans="1:21" ht="15.75" customHeight="1">
      <c r="A154" s="80">
        <v>11</v>
      </c>
      <c r="B154" s="81">
        <v>302</v>
      </c>
      <c r="C154" s="82" t="s">
        <v>294</v>
      </c>
      <c r="D154" s="83">
        <v>35161</v>
      </c>
      <c r="E154" s="84" t="s">
        <v>71</v>
      </c>
      <c r="F154" s="85" t="s">
        <v>72</v>
      </c>
      <c r="G154" s="96" t="s">
        <v>103</v>
      </c>
      <c r="H154" s="96">
        <v>4.25</v>
      </c>
      <c r="I154" s="96">
        <v>4.3</v>
      </c>
      <c r="J154" s="96"/>
      <c r="K154" s="96"/>
      <c r="L154" s="96"/>
      <c r="M154" s="96">
        <f t="shared" si="12"/>
        <v>4.3</v>
      </c>
      <c r="N154" s="101" t="str">
        <f>#VALUE!</f>
        <v>1юн.</v>
      </c>
      <c r="O154" s="88">
        <v>6</v>
      </c>
      <c r="P154" s="89" t="s">
        <v>73</v>
      </c>
      <c r="R154" s="92"/>
      <c r="S154" s="9"/>
      <c r="U154" s="9"/>
    </row>
    <row r="155" spans="1:21" ht="15.75" customHeight="1">
      <c r="A155" s="80">
        <v>12</v>
      </c>
      <c r="B155" s="81">
        <v>606</v>
      </c>
      <c r="C155" s="82" t="s">
        <v>85</v>
      </c>
      <c r="D155" s="83" t="s">
        <v>86</v>
      </c>
      <c r="E155" s="84" t="s">
        <v>50</v>
      </c>
      <c r="F155" s="85" t="s">
        <v>51</v>
      </c>
      <c r="G155" s="96">
        <v>4.14</v>
      </c>
      <c r="H155" s="96">
        <v>4.28</v>
      </c>
      <c r="I155" s="96">
        <v>4.13</v>
      </c>
      <c r="J155" s="96"/>
      <c r="K155" s="96"/>
      <c r="L155" s="96"/>
      <c r="M155" s="96">
        <f t="shared" si="12"/>
        <v>4.28</v>
      </c>
      <c r="N155" s="101" t="str">
        <f>#VALUE!</f>
        <v>1юн.</v>
      </c>
      <c r="O155" s="88">
        <v>4</v>
      </c>
      <c r="P155" s="89" t="s">
        <v>87</v>
      </c>
      <c r="R155" s="92"/>
      <c r="S155" s="9"/>
      <c r="U155" s="9"/>
    </row>
    <row r="156" spans="1:21" ht="15.75" customHeight="1">
      <c r="A156" s="80">
        <v>13</v>
      </c>
      <c r="B156" s="81">
        <v>889</v>
      </c>
      <c r="C156" s="82" t="s">
        <v>78</v>
      </c>
      <c r="D156" s="83">
        <v>35402</v>
      </c>
      <c r="E156" s="84" t="s">
        <v>79</v>
      </c>
      <c r="F156" s="85" t="s">
        <v>80</v>
      </c>
      <c r="G156" s="96">
        <v>4.1</v>
      </c>
      <c r="H156" s="96">
        <v>3.86</v>
      </c>
      <c r="I156" s="96">
        <v>3.84</v>
      </c>
      <c r="J156" s="96"/>
      <c r="K156" s="96"/>
      <c r="L156" s="96"/>
      <c r="M156" s="96">
        <f t="shared" si="12"/>
        <v>4.1</v>
      </c>
      <c r="N156" s="101" t="str">
        <f>#VALUE!</f>
        <v>2юн.</v>
      </c>
      <c r="O156" s="88">
        <v>2</v>
      </c>
      <c r="P156" s="89" t="s">
        <v>81</v>
      </c>
      <c r="R156" s="92"/>
      <c r="S156" s="9"/>
      <c r="U156" s="9"/>
    </row>
    <row r="157" spans="1:21" ht="15.75" customHeight="1">
      <c r="A157" s="80"/>
      <c r="B157" s="81">
        <v>870</v>
      </c>
      <c r="C157" s="82" t="s">
        <v>295</v>
      </c>
      <c r="D157" s="83" t="s">
        <v>137</v>
      </c>
      <c r="E157" s="84" t="s">
        <v>79</v>
      </c>
      <c r="F157" s="85" t="s">
        <v>80</v>
      </c>
      <c r="G157" s="96" t="s">
        <v>103</v>
      </c>
      <c r="H157" s="96" t="s">
        <v>103</v>
      </c>
      <c r="I157" s="96" t="s">
        <v>103</v>
      </c>
      <c r="J157" s="96"/>
      <c r="K157" s="96"/>
      <c r="L157" s="96"/>
      <c r="M157" s="96" t="s">
        <v>153</v>
      </c>
      <c r="N157" s="101"/>
      <c r="O157" s="88" t="s">
        <v>154</v>
      </c>
      <c r="P157" s="89" t="s">
        <v>81</v>
      </c>
      <c r="R157" s="92"/>
      <c r="S157" s="9"/>
      <c r="U157" s="9"/>
    </row>
    <row r="158" spans="1:21" ht="15.75" customHeight="1">
      <c r="A158" s="80"/>
      <c r="B158" s="81">
        <v>837</v>
      </c>
      <c r="C158" s="82" t="s">
        <v>296</v>
      </c>
      <c r="D158" s="83" t="s">
        <v>297</v>
      </c>
      <c r="E158" s="84" t="s">
        <v>19</v>
      </c>
      <c r="F158" s="85" t="s">
        <v>76</v>
      </c>
      <c r="G158" s="96"/>
      <c r="H158" s="96"/>
      <c r="I158" s="96"/>
      <c r="J158" s="96"/>
      <c r="K158" s="96"/>
      <c r="L158" s="96"/>
      <c r="M158" s="96" t="s">
        <v>157</v>
      </c>
      <c r="N158" s="101"/>
      <c r="O158" s="88" t="s">
        <v>154</v>
      </c>
      <c r="P158" s="89" t="s">
        <v>77</v>
      </c>
      <c r="R158" s="92"/>
      <c r="S158" s="9"/>
      <c r="U158" s="9"/>
    </row>
    <row r="159" spans="1:21" ht="15.75" customHeight="1">
      <c r="A159" s="80"/>
      <c r="B159" s="81">
        <v>204</v>
      </c>
      <c r="C159" s="82" t="s">
        <v>298</v>
      </c>
      <c r="D159" s="83">
        <v>35864</v>
      </c>
      <c r="E159" s="84" t="s">
        <v>79</v>
      </c>
      <c r="F159" s="85" t="s">
        <v>20</v>
      </c>
      <c r="G159" s="96">
        <v>4.65</v>
      </c>
      <c r="H159" s="96">
        <v>4.8</v>
      </c>
      <c r="I159" s="96">
        <v>4.66</v>
      </c>
      <c r="J159" s="96"/>
      <c r="K159" s="96"/>
      <c r="L159" s="96"/>
      <c r="M159" s="96">
        <f>MAX(G159:L159)</f>
        <v>4.8</v>
      </c>
      <c r="N159" s="101" t="str">
        <f>#VALUE!</f>
        <v>3р</v>
      </c>
      <c r="O159" s="88" t="s">
        <v>40</v>
      </c>
      <c r="P159" s="89" t="s">
        <v>299</v>
      </c>
      <c r="R159" s="92"/>
      <c r="S159" s="9"/>
      <c r="U159" s="9"/>
    </row>
    <row r="160" spans="1:21" ht="15.75" customHeight="1" thickBot="1">
      <c r="A160" s="80"/>
      <c r="B160" s="81"/>
      <c r="C160" s="82" t="s">
        <v>92</v>
      </c>
      <c r="D160" s="83">
        <v>36173</v>
      </c>
      <c r="E160" s="84" t="s">
        <v>66</v>
      </c>
      <c r="F160" s="85" t="s">
        <v>27</v>
      </c>
      <c r="G160" s="96">
        <v>4.02</v>
      </c>
      <c r="H160" s="96" t="s">
        <v>103</v>
      </c>
      <c r="I160" s="96">
        <v>4.08</v>
      </c>
      <c r="J160" s="96"/>
      <c r="K160" s="96"/>
      <c r="L160" s="96"/>
      <c r="M160" s="96">
        <f>MAX(G160:L160)</f>
        <v>4.08</v>
      </c>
      <c r="N160" s="101" t="str">
        <f>#VALUE!</f>
        <v>2юн.</v>
      </c>
      <c r="O160" s="88" t="s">
        <v>40</v>
      </c>
      <c r="P160" s="89" t="s">
        <v>93</v>
      </c>
      <c r="R160" s="92"/>
      <c r="S160" s="9"/>
      <c r="U160" s="9"/>
    </row>
    <row r="161" spans="1:16" ht="15.75" customHeight="1" thickBot="1">
      <c r="A161" s="74" t="s">
        <v>300</v>
      </c>
      <c r="B161" s="75"/>
      <c r="C161" s="75"/>
      <c r="D161" s="76"/>
      <c r="E161" s="77"/>
      <c r="F161" s="75"/>
      <c r="G161" s="78"/>
      <c r="H161" s="78"/>
      <c r="I161" s="78"/>
      <c r="J161" s="78"/>
      <c r="K161" s="78"/>
      <c r="L161" s="78"/>
      <c r="M161" s="78"/>
      <c r="N161" s="75"/>
      <c r="O161" s="75"/>
      <c r="P161" s="79"/>
    </row>
    <row r="162" spans="1:16" ht="15.75" customHeight="1">
      <c r="A162" s="80">
        <v>1</v>
      </c>
      <c r="B162" s="81">
        <v>537</v>
      </c>
      <c r="C162" s="102" t="s">
        <v>281</v>
      </c>
      <c r="D162" s="103">
        <v>35191</v>
      </c>
      <c r="E162" s="104" t="s">
        <v>143</v>
      </c>
      <c r="F162" s="105" t="s">
        <v>20</v>
      </c>
      <c r="G162" s="86">
        <v>12.11</v>
      </c>
      <c r="H162" s="86" t="s">
        <v>103</v>
      </c>
      <c r="I162" s="86">
        <v>11.9</v>
      </c>
      <c r="J162" s="86">
        <v>11.91</v>
      </c>
      <c r="K162" s="86">
        <v>11.85</v>
      </c>
      <c r="L162" s="86">
        <v>11.92</v>
      </c>
      <c r="M162" s="96">
        <f>MAX(G162:L162)</f>
        <v>12.11</v>
      </c>
      <c r="N162" s="95" t="str">
        <f>#VALUE!</f>
        <v>1р</v>
      </c>
      <c r="O162" s="106">
        <v>27</v>
      </c>
      <c r="P162" s="99" t="s">
        <v>282</v>
      </c>
    </row>
    <row r="163" spans="1:16" ht="15.75" customHeight="1">
      <c r="A163" s="80">
        <v>2</v>
      </c>
      <c r="B163" s="81">
        <v>366</v>
      </c>
      <c r="C163" s="102" t="s">
        <v>283</v>
      </c>
      <c r="D163" s="103">
        <v>35747</v>
      </c>
      <c r="E163" s="104" t="s">
        <v>250</v>
      </c>
      <c r="F163" s="105" t="s">
        <v>72</v>
      </c>
      <c r="G163" s="86" t="s">
        <v>103</v>
      </c>
      <c r="H163" s="86">
        <v>10.53</v>
      </c>
      <c r="I163" s="86">
        <v>10.62</v>
      </c>
      <c r="J163" s="86">
        <v>10.52</v>
      </c>
      <c r="K163" s="86" t="s">
        <v>103</v>
      </c>
      <c r="L163" s="86">
        <v>10.39</v>
      </c>
      <c r="M163" s="96">
        <f>MAX(G163:L163)</f>
        <v>10.62</v>
      </c>
      <c r="N163" s="95" t="str">
        <f>#VALUE!</f>
        <v>3р</v>
      </c>
      <c r="O163" s="106">
        <v>24</v>
      </c>
      <c r="P163" s="99" t="s">
        <v>284</v>
      </c>
    </row>
    <row r="164" spans="1:16" ht="15.75" customHeight="1">
      <c r="A164" s="80">
        <v>3</v>
      </c>
      <c r="B164" s="81">
        <v>915</v>
      </c>
      <c r="C164" s="102" t="s">
        <v>285</v>
      </c>
      <c r="D164" s="103">
        <v>35121</v>
      </c>
      <c r="E164" s="104" t="s">
        <v>38</v>
      </c>
      <c r="F164" s="105" t="s">
        <v>72</v>
      </c>
      <c r="G164" s="86" t="s">
        <v>103</v>
      </c>
      <c r="H164" s="86">
        <v>10.48</v>
      </c>
      <c r="I164" s="86">
        <v>10.42</v>
      </c>
      <c r="J164" s="86" t="s">
        <v>103</v>
      </c>
      <c r="K164" s="86">
        <v>10.45</v>
      </c>
      <c r="L164" s="86" t="s">
        <v>103</v>
      </c>
      <c r="M164" s="86">
        <f>MAX(G164:L164)</f>
        <v>10.48</v>
      </c>
      <c r="N164" s="95" t="str">
        <f>#VALUE!</f>
        <v>3р</v>
      </c>
      <c r="O164" s="106">
        <v>21</v>
      </c>
      <c r="P164" s="99" t="s">
        <v>193</v>
      </c>
    </row>
    <row r="165" spans="1:16" ht="15.75" customHeight="1">
      <c r="A165" s="80">
        <v>4</v>
      </c>
      <c r="B165" s="81">
        <v>305</v>
      </c>
      <c r="C165" s="102" t="s">
        <v>286</v>
      </c>
      <c r="D165" s="103">
        <v>35675</v>
      </c>
      <c r="E165" s="104" t="s">
        <v>71</v>
      </c>
      <c r="F165" s="105" t="s">
        <v>72</v>
      </c>
      <c r="G165" s="86" t="s">
        <v>103</v>
      </c>
      <c r="H165" s="86" t="s">
        <v>103</v>
      </c>
      <c r="I165" s="86">
        <v>10.1</v>
      </c>
      <c r="J165" s="86" t="s">
        <v>103</v>
      </c>
      <c r="K165" s="86" t="s">
        <v>103</v>
      </c>
      <c r="L165" s="86">
        <v>10.25</v>
      </c>
      <c r="M165" s="86">
        <f>MAX(G165:L165)</f>
        <v>10.25</v>
      </c>
      <c r="N165" s="95" t="str">
        <f>#VALUE!</f>
        <v>1юн.</v>
      </c>
      <c r="O165" s="106">
        <v>18</v>
      </c>
      <c r="P165" s="99" t="s">
        <v>73</v>
      </c>
    </row>
    <row r="166" spans="1:16" ht="15.75" customHeight="1">
      <c r="A166" s="80">
        <v>5</v>
      </c>
      <c r="B166" s="81">
        <v>602</v>
      </c>
      <c r="C166" s="102" t="s">
        <v>291</v>
      </c>
      <c r="D166" s="103">
        <v>35294</v>
      </c>
      <c r="E166" s="104" t="s">
        <v>50</v>
      </c>
      <c r="F166" s="105" t="s">
        <v>51</v>
      </c>
      <c r="G166" s="86" t="s">
        <v>103</v>
      </c>
      <c r="H166" s="86" t="s">
        <v>103</v>
      </c>
      <c r="I166" s="86" t="s">
        <v>103</v>
      </c>
      <c r="J166" s="86" t="s">
        <v>103</v>
      </c>
      <c r="K166" s="86">
        <v>9.88</v>
      </c>
      <c r="L166" s="86">
        <v>9.95</v>
      </c>
      <c r="M166" s="86">
        <f>MAX(G166:L166)</f>
        <v>9.95</v>
      </c>
      <c r="N166" s="95" t="str">
        <f>#VALUE!</f>
        <v>1юн.</v>
      </c>
      <c r="O166" s="106">
        <v>16</v>
      </c>
      <c r="P166" s="99" t="s">
        <v>52</v>
      </c>
    </row>
    <row r="167" spans="1:16" ht="15.75" customHeight="1">
      <c r="A167" s="80"/>
      <c r="B167" s="81">
        <v>837</v>
      </c>
      <c r="C167" s="102" t="s">
        <v>296</v>
      </c>
      <c r="D167" s="103" t="s">
        <v>297</v>
      </c>
      <c r="E167" s="104" t="s">
        <v>19</v>
      </c>
      <c r="F167" s="105" t="s">
        <v>76</v>
      </c>
      <c r="G167" s="86" t="s">
        <v>301</v>
      </c>
      <c r="H167" s="86" t="s">
        <v>301</v>
      </c>
      <c r="I167" s="86" t="s">
        <v>301</v>
      </c>
      <c r="J167" s="86"/>
      <c r="K167" s="86"/>
      <c r="L167" s="86"/>
      <c r="M167" s="91" t="s">
        <v>153</v>
      </c>
      <c r="N167" s="87"/>
      <c r="O167" s="106" t="s">
        <v>154</v>
      </c>
      <c r="P167" s="99" t="s">
        <v>77</v>
      </c>
    </row>
    <row r="168" spans="1:16" ht="15.75" customHeight="1" thickBot="1">
      <c r="A168" s="80"/>
      <c r="B168" s="81">
        <v>706</v>
      </c>
      <c r="C168" s="102" t="s">
        <v>302</v>
      </c>
      <c r="D168" s="103" t="s">
        <v>137</v>
      </c>
      <c r="E168" s="104" t="s">
        <v>206</v>
      </c>
      <c r="F168" s="105" t="s">
        <v>72</v>
      </c>
      <c r="G168" s="86"/>
      <c r="H168" s="86"/>
      <c r="I168" s="86"/>
      <c r="J168" s="86"/>
      <c r="K168" s="86"/>
      <c r="L168" s="86"/>
      <c r="M168" s="107" t="s">
        <v>157</v>
      </c>
      <c r="N168" s="95"/>
      <c r="O168" s="106" t="s">
        <v>154</v>
      </c>
      <c r="P168" s="99" t="s">
        <v>303</v>
      </c>
    </row>
    <row r="169" spans="1:16" ht="15.75" customHeight="1" thickBot="1">
      <c r="A169" s="74" t="s">
        <v>304</v>
      </c>
      <c r="B169" s="75"/>
      <c r="C169" s="75"/>
      <c r="D169" s="76"/>
      <c r="E169" s="77"/>
      <c r="F169" s="75"/>
      <c r="G169" s="78"/>
      <c r="H169" s="78"/>
      <c r="I169" s="78"/>
      <c r="J169" s="78"/>
      <c r="K169" s="78"/>
      <c r="L169" s="78"/>
      <c r="M169" s="78"/>
      <c r="N169" s="75"/>
      <c r="O169" s="75"/>
      <c r="P169" s="79"/>
    </row>
    <row r="170" spans="1:16" ht="15.75" customHeight="1">
      <c r="A170" s="80">
        <v>1</v>
      </c>
      <c r="B170" s="81"/>
      <c r="C170" s="82" t="s">
        <v>305</v>
      </c>
      <c r="D170" s="83"/>
      <c r="E170" s="84"/>
      <c r="F170" s="85"/>
      <c r="G170" s="86">
        <v>17.2</v>
      </c>
      <c r="H170" s="86" t="s">
        <v>103</v>
      </c>
      <c r="I170" s="86">
        <v>17.38</v>
      </c>
      <c r="J170" s="86" t="s">
        <v>103</v>
      </c>
      <c r="K170" s="86">
        <v>17.1</v>
      </c>
      <c r="L170" s="86">
        <v>17.69</v>
      </c>
      <c r="M170" s="86">
        <f aca="true" t="shared" si="14" ref="M170:M176">MAX(G170:L170)</f>
        <v>17.69</v>
      </c>
      <c r="N170" s="98" t="s">
        <v>306</v>
      </c>
      <c r="O170" s="88"/>
      <c r="P170" s="89"/>
    </row>
    <row r="171" spans="1:16" ht="15.75" customHeight="1">
      <c r="A171" s="80">
        <v>2</v>
      </c>
      <c r="B171" s="81"/>
      <c r="C171" s="82" t="s">
        <v>307</v>
      </c>
      <c r="D171" s="83" t="s">
        <v>108</v>
      </c>
      <c r="E171" s="84" t="s">
        <v>206</v>
      </c>
      <c r="F171" s="85" t="s">
        <v>20</v>
      </c>
      <c r="G171" s="86">
        <v>13.23</v>
      </c>
      <c r="H171" s="86">
        <v>13.96</v>
      </c>
      <c r="I171" s="86">
        <v>14.18</v>
      </c>
      <c r="J171" s="86" t="s">
        <v>103</v>
      </c>
      <c r="K171" s="86">
        <v>13.66</v>
      </c>
      <c r="L171" s="86" t="s">
        <v>103</v>
      </c>
      <c r="M171" s="86">
        <f t="shared" si="14"/>
        <v>14.18</v>
      </c>
      <c r="N171" s="98" t="s">
        <v>264</v>
      </c>
      <c r="O171" s="88"/>
      <c r="P171" s="89" t="s">
        <v>308</v>
      </c>
    </row>
    <row r="172" spans="1:16" ht="15.75" customHeight="1">
      <c r="A172" s="80">
        <v>3</v>
      </c>
      <c r="B172" s="81"/>
      <c r="C172" s="82" t="s">
        <v>309</v>
      </c>
      <c r="D172" s="83">
        <v>34808</v>
      </c>
      <c r="E172" s="84" t="s">
        <v>143</v>
      </c>
      <c r="F172" s="85" t="s">
        <v>20</v>
      </c>
      <c r="G172" s="86" t="s">
        <v>103</v>
      </c>
      <c r="H172" s="86" t="s">
        <v>103</v>
      </c>
      <c r="I172" s="86">
        <v>13.68</v>
      </c>
      <c r="J172" s="86">
        <v>13.54</v>
      </c>
      <c r="K172" s="86">
        <v>13.42</v>
      </c>
      <c r="L172" s="86" t="s">
        <v>103</v>
      </c>
      <c r="M172" s="86">
        <f t="shared" si="14"/>
        <v>13.68</v>
      </c>
      <c r="N172" s="98">
        <v>1</v>
      </c>
      <c r="O172" s="88"/>
      <c r="P172" s="89" t="s">
        <v>310</v>
      </c>
    </row>
    <row r="173" spans="1:16" ht="15.75" customHeight="1">
      <c r="A173" s="80">
        <v>4</v>
      </c>
      <c r="B173" s="81">
        <v>92</v>
      </c>
      <c r="C173" s="82" t="s">
        <v>311</v>
      </c>
      <c r="D173" s="83">
        <v>34921</v>
      </c>
      <c r="E173" s="84" t="s">
        <v>31</v>
      </c>
      <c r="F173" s="85" t="s">
        <v>109</v>
      </c>
      <c r="G173" s="86">
        <v>10.28</v>
      </c>
      <c r="H173" s="86">
        <v>10.8</v>
      </c>
      <c r="I173" s="86">
        <v>11.03</v>
      </c>
      <c r="J173" s="86" t="s">
        <v>103</v>
      </c>
      <c r="K173" s="86">
        <v>10.97</v>
      </c>
      <c r="L173" s="86">
        <v>11.18</v>
      </c>
      <c r="M173" s="86">
        <f t="shared" si="14"/>
        <v>11.18</v>
      </c>
      <c r="N173" s="98">
        <v>2</v>
      </c>
      <c r="O173" s="88"/>
      <c r="P173" s="89" t="s">
        <v>312</v>
      </c>
    </row>
    <row r="174" spans="1:16" ht="15.75" customHeight="1">
      <c r="A174" s="80">
        <v>5</v>
      </c>
      <c r="B174" s="81"/>
      <c r="C174" s="102" t="s">
        <v>313</v>
      </c>
      <c r="D174" s="103"/>
      <c r="E174" s="104"/>
      <c r="F174" s="105"/>
      <c r="G174" s="86">
        <v>9.64</v>
      </c>
      <c r="H174" s="86">
        <v>11.04</v>
      </c>
      <c r="I174" s="86">
        <v>10.78</v>
      </c>
      <c r="J174" s="86">
        <v>10.76</v>
      </c>
      <c r="K174" s="86" t="s">
        <v>103</v>
      </c>
      <c r="L174" s="86" t="s">
        <v>103</v>
      </c>
      <c r="M174" s="108">
        <f t="shared" si="14"/>
        <v>11.04</v>
      </c>
      <c r="N174" s="98">
        <v>2</v>
      </c>
      <c r="O174" s="106"/>
      <c r="P174" s="99"/>
    </row>
    <row r="175" spans="1:16" ht="15.75" customHeight="1">
      <c r="A175" s="80">
        <v>6</v>
      </c>
      <c r="B175" s="81">
        <v>203</v>
      </c>
      <c r="C175" s="82" t="s">
        <v>272</v>
      </c>
      <c r="D175" s="83">
        <v>34734</v>
      </c>
      <c r="E175" s="84" t="s">
        <v>250</v>
      </c>
      <c r="F175" s="85" t="s">
        <v>109</v>
      </c>
      <c r="G175" s="86">
        <v>9.84</v>
      </c>
      <c r="H175" s="86">
        <v>10.13</v>
      </c>
      <c r="I175" s="86" t="s">
        <v>103</v>
      </c>
      <c r="J175" s="86">
        <v>10.32</v>
      </c>
      <c r="K175" s="86">
        <v>9.87</v>
      </c>
      <c r="L175" s="86" t="s">
        <v>103</v>
      </c>
      <c r="M175" s="86">
        <f t="shared" si="14"/>
        <v>10.32</v>
      </c>
      <c r="N175" s="98">
        <v>2</v>
      </c>
      <c r="O175" s="88"/>
      <c r="P175" s="89" t="s">
        <v>273</v>
      </c>
    </row>
    <row r="176" spans="1:16" ht="15.75" customHeight="1">
      <c r="A176" s="80">
        <v>7</v>
      </c>
      <c r="B176" s="81">
        <v>202</v>
      </c>
      <c r="C176" s="82" t="s">
        <v>276</v>
      </c>
      <c r="D176" s="83" t="s">
        <v>277</v>
      </c>
      <c r="E176" s="84" t="s">
        <v>66</v>
      </c>
      <c r="F176" s="85" t="s">
        <v>20</v>
      </c>
      <c r="G176" s="86">
        <v>9.2</v>
      </c>
      <c r="H176" s="86">
        <v>9.7</v>
      </c>
      <c r="I176" s="86">
        <v>9.1</v>
      </c>
      <c r="J176" s="86">
        <v>8.82</v>
      </c>
      <c r="K176" s="86">
        <v>9.54</v>
      </c>
      <c r="L176" s="86">
        <v>9.87</v>
      </c>
      <c r="M176" s="86">
        <f t="shared" si="14"/>
        <v>9.87</v>
      </c>
      <c r="N176" s="98">
        <v>3</v>
      </c>
      <c r="O176" s="88"/>
      <c r="P176" s="89" t="s">
        <v>278</v>
      </c>
    </row>
    <row r="177" spans="1:16" ht="15.75" customHeight="1" thickBot="1">
      <c r="A177" s="80"/>
      <c r="B177" s="81">
        <v>207</v>
      </c>
      <c r="C177" s="82" t="s">
        <v>279</v>
      </c>
      <c r="D177" s="83">
        <v>33943</v>
      </c>
      <c r="E177" s="84" t="s">
        <v>109</v>
      </c>
      <c r="F177" s="85" t="s">
        <v>109</v>
      </c>
      <c r="G177" s="86"/>
      <c r="H177" s="86"/>
      <c r="I177" s="86"/>
      <c r="J177" s="86"/>
      <c r="K177" s="86"/>
      <c r="L177" s="86"/>
      <c r="M177" s="109" t="s">
        <v>157</v>
      </c>
      <c r="N177" s="98"/>
      <c r="O177" s="88"/>
      <c r="P177" s="99"/>
    </row>
    <row r="178" spans="1:18" ht="15.75" customHeight="1" thickBot="1">
      <c r="A178" s="74" t="s">
        <v>314</v>
      </c>
      <c r="B178" s="75"/>
      <c r="C178" s="75"/>
      <c r="D178" s="76"/>
      <c r="E178" s="77"/>
      <c r="F178" s="75"/>
      <c r="G178" s="78"/>
      <c r="H178" s="78"/>
      <c r="I178" s="78"/>
      <c r="J178" s="78"/>
      <c r="K178" s="78"/>
      <c r="L178" s="78"/>
      <c r="M178" s="78"/>
      <c r="N178" s="75"/>
      <c r="O178" s="75"/>
      <c r="P178" s="79"/>
      <c r="R178" s="110" t="s">
        <v>157</v>
      </c>
    </row>
    <row r="179" spans="1:19" ht="15.75" customHeight="1">
      <c r="A179" s="80">
        <v>1</v>
      </c>
      <c r="B179" s="81">
        <v>303</v>
      </c>
      <c r="C179" s="82" t="s">
        <v>70</v>
      </c>
      <c r="D179" s="83">
        <v>35530</v>
      </c>
      <c r="E179" s="84" t="s">
        <v>71</v>
      </c>
      <c r="F179" s="85" t="s">
        <v>72</v>
      </c>
      <c r="G179" s="86">
        <v>10.69</v>
      </c>
      <c r="H179" s="86">
        <v>10.83</v>
      </c>
      <c r="I179" s="86">
        <v>10.8</v>
      </c>
      <c r="J179" s="86">
        <v>11.12</v>
      </c>
      <c r="K179" s="86">
        <v>11.44</v>
      </c>
      <c r="L179" s="86" t="s">
        <v>103</v>
      </c>
      <c r="M179" s="86">
        <f aca="true" t="shared" si="15" ref="M179:M190">MAX(G179:L179)</f>
        <v>11.44</v>
      </c>
      <c r="N179" s="98">
        <v>2</v>
      </c>
      <c r="O179" s="88">
        <v>27</v>
      </c>
      <c r="P179" s="89" t="s">
        <v>73</v>
      </c>
      <c r="R179" s="92" t="s">
        <v>315</v>
      </c>
      <c r="S179" s="9" t="s">
        <v>316</v>
      </c>
    </row>
    <row r="180" spans="1:19" ht="15.75" customHeight="1">
      <c r="A180" s="80">
        <v>2</v>
      </c>
      <c r="B180" s="81">
        <v>414</v>
      </c>
      <c r="C180" s="102" t="s">
        <v>317</v>
      </c>
      <c r="D180" s="103">
        <v>35246</v>
      </c>
      <c r="E180" s="104" t="s">
        <v>34</v>
      </c>
      <c r="F180" s="105" t="s">
        <v>35</v>
      </c>
      <c r="G180" s="86">
        <v>10.9</v>
      </c>
      <c r="H180" s="86" t="s">
        <v>103</v>
      </c>
      <c r="I180" s="86">
        <v>11.28</v>
      </c>
      <c r="J180" s="86">
        <v>10.64</v>
      </c>
      <c r="K180" s="86">
        <v>10.52</v>
      </c>
      <c r="L180" s="86">
        <v>10.39</v>
      </c>
      <c r="M180" s="86">
        <f t="shared" si="15"/>
        <v>11.28</v>
      </c>
      <c r="N180" s="98">
        <v>2</v>
      </c>
      <c r="O180" s="106">
        <v>24</v>
      </c>
      <c r="P180" s="99" t="s">
        <v>318</v>
      </c>
      <c r="R180" s="92" t="s">
        <v>153</v>
      </c>
      <c r="S180" s="9" t="s">
        <v>319</v>
      </c>
    </row>
    <row r="181" spans="1:19" ht="15.75" customHeight="1">
      <c r="A181" s="80">
        <v>3</v>
      </c>
      <c r="B181" s="81">
        <v>827</v>
      </c>
      <c r="C181" s="82" t="s">
        <v>320</v>
      </c>
      <c r="D181" s="83">
        <v>35136</v>
      </c>
      <c r="E181" s="84" t="s">
        <v>19</v>
      </c>
      <c r="F181" s="85" t="s">
        <v>76</v>
      </c>
      <c r="G181" s="86">
        <v>9.66</v>
      </c>
      <c r="H181" s="86">
        <v>10.36</v>
      </c>
      <c r="I181" s="86">
        <v>11.15</v>
      </c>
      <c r="J181" s="86">
        <v>10.91</v>
      </c>
      <c r="K181" s="86">
        <v>10.84</v>
      </c>
      <c r="L181" s="86">
        <v>10.77</v>
      </c>
      <c r="M181" s="86">
        <f t="shared" si="15"/>
        <v>11.15</v>
      </c>
      <c r="N181" s="98">
        <v>2</v>
      </c>
      <c r="O181" s="88">
        <v>21</v>
      </c>
      <c r="P181" s="89" t="s">
        <v>321</v>
      </c>
      <c r="R181" s="92" t="s">
        <v>322</v>
      </c>
      <c r="S181" s="9" t="s">
        <v>323</v>
      </c>
    </row>
    <row r="182" spans="1:19" ht="15.75" customHeight="1">
      <c r="A182" s="80">
        <v>4</v>
      </c>
      <c r="B182" s="81">
        <v>404</v>
      </c>
      <c r="C182" s="82" t="s">
        <v>82</v>
      </c>
      <c r="D182" s="83" t="s">
        <v>83</v>
      </c>
      <c r="E182" s="84" t="s">
        <v>34</v>
      </c>
      <c r="F182" s="85" t="s">
        <v>35</v>
      </c>
      <c r="G182" s="86">
        <v>10.38</v>
      </c>
      <c r="H182" s="86">
        <v>10.91</v>
      </c>
      <c r="I182" s="86" t="s">
        <v>103</v>
      </c>
      <c r="J182" s="86">
        <v>9.97</v>
      </c>
      <c r="K182" s="86" t="s">
        <v>103</v>
      </c>
      <c r="L182" s="86" t="s">
        <v>103</v>
      </c>
      <c r="M182" s="86">
        <f t="shared" si="15"/>
        <v>10.91</v>
      </c>
      <c r="N182" s="98">
        <v>3</v>
      </c>
      <c r="O182" s="88">
        <v>18</v>
      </c>
      <c r="P182" s="89" t="s">
        <v>84</v>
      </c>
      <c r="R182" s="8"/>
      <c r="S182" s="9"/>
    </row>
    <row r="183" spans="1:19" ht="15.75" customHeight="1">
      <c r="A183" s="80">
        <v>5</v>
      </c>
      <c r="B183" s="81">
        <v>547</v>
      </c>
      <c r="C183" s="82" t="s">
        <v>324</v>
      </c>
      <c r="D183" s="83">
        <v>35093</v>
      </c>
      <c r="E183" s="84" t="s">
        <v>143</v>
      </c>
      <c r="F183" s="85" t="s">
        <v>27</v>
      </c>
      <c r="G183" s="86">
        <v>9.37</v>
      </c>
      <c r="H183" s="86">
        <v>9.79</v>
      </c>
      <c r="I183" s="86" t="s">
        <v>103</v>
      </c>
      <c r="J183" s="86"/>
      <c r="K183" s="86"/>
      <c r="L183" s="86"/>
      <c r="M183" s="86">
        <f t="shared" si="15"/>
        <v>9.79</v>
      </c>
      <c r="N183" s="98">
        <v>3</v>
      </c>
      <c r="O183" s="88">
        <v>16</v>
      </c>
      <c r="P183" s="89" t="s">
        <v>144</v>
      </c>
      <c r="R183" s="8"/>
      <c r="S183" s="9"/>
    </row>
    <row r="184" spans="1:19" ht="15.75" customHeight="1">
      <c r="A184" s="80">
        <v>6</v>
      </c>
      <c r="B184" s="81">
        <v>365</v>
      </c>
      <c r="C184" s="82" t="s">
        <v>325</v>
      </c>
      <c r="D184" s="83">
        <v>35299</v>
      </c>
      <c r="E184" s="84" t="s">
        <v>250</v>
      </c>
      <c r="F184" s="85" t="s">
        <v>72</v>
      </c>
      <c r="G184" s="86">
        <v>8.81</v>
      </c>
      <c r="H184" s="86">
        <v>8.36</v>
      </c>
      <c r="I184" s="86" t="s">
        <v>103</v>
      </c>
      <c r="J184" s="86">
        <v>8.84</v>
      </c>
      <c r="K184" s="86">
        <v>9.51</v>
      </c>
      <c r="L184" s="86">
        <v>9.65</v>
      </c>
      <c r="M184" s="86">
        <f t="shared" si="15"/>
        <v>9.65</v>
      </c>
      <c r="N184" s="98">
        <v>3</v>
      </c>
      <c r="O184" s="88">
        <v>14</v>
      </c>
      <c r="P184" s="89" t="s">
        <v>290</v>
      </c>
      <c r="R184" s="8"/>
      <c r="S184" s="9"/>
    </row>
    <row r="185" spans="1:19" ht="15.75" customHeight="1">
      <c r="A185" s="80">
        <v>7</v>
      </c>
      <c r="B185" s="81">
        <v>465</v>
      </c>
      <c r="C185" s="82" t="s">
        <v>326</v>
      </c>
      <c r="D185" s="83">
        <v>35543</v>
      </c>
      <c r="E185" s="84" t="s">
        <v>138</v>
      </c>
      <c r="F185" s="85" t="s">
        <v>72</v>
      </c>
      <c r="G185" s="86">
        <v>9.26</v>
      </c>
      <c r="H185" s="86">
        <v>9.5</v>
      </c>
      <c r="I185" s="86" t="s">
        <v>103</v>
      </c>
      <c r="J185" s="86"/>
      <c r="K185" s="86"/>
      <c r="L185" s="86"/>
      <c r="M185" s="86">
        <f t="shared" si="15"/>
        <v>9.5</v>
      </c>
      <c r="N185" s="98">
        <v>3</v>
      </c>
      <c r="O185" s="88">
        <v>12</v>
      </c>
      <c r="P185" s="89" t="s">
        <v>327</v>
      </c>
      <c r="R185" s="8"/>
      <c r="S185" s="9"/>
    </row>
    <row r="186" spans="1:19" ht="15.75" customHeight="1">
      <c r="A186" s="80">
        <v>8</v>
      </c>
      <c r="B186" s="81">
        <v>836</v>
      </c>
      <c r="C186" s="82" t="s">
        <v>328</v>
      </c>
      <c r="D186" s="83">
        <v>35522</v>
      </c>
      <c r="E186" s="84" t="s">
        <v>19</v>
      </c>
      <c r="F186" s="85" t="s">
        <v>76</v>
      </c>
      <c r="G186" s="86">
        <v>8.83</v>
      </c>
      <c r="H186" s="86">
        <v>8.52</v>
      </c>
      <c r="I186" s="86">
        <v>8.42</v>
      </c>
      <c r="J186" s="86">
        <v>7.91</v>
      </c>
      <c r="K186" s="86">
        <v>8.35</v>
      </c>
      <c r="L186" s="86">
        <v>8.43</v>
      </c>
      <c r="M186" s="86">
        <f t="shared" si="15"/>
        <v>8.83</v>
      </c>
      <c r="N186" s="98" t="s">
        <v>238</v>
      </c>
      <c r="O186" s="88">
        <v>10</v>
      </c>
      <c r="P186" s="89" t="s">
        <v>329</v>
      </c>
      <c r="R186" s="8"/>
      <c r="S186" s="9"/>
    </row>
    <row r="187" spans="1:19" ht="15.75" customHeight="1">
      <c r="A187" s="80">
        <v>9</v>
      </c>
      <c r="B187" s="81">
        <v>57</v>
      </c>
      <c r="C187" s="82" t="s">
        <v>330</v>
      </c>
      <c r="D187" s="83">
        <v>35571</v>
      </c>
      <c r="E187" s="84" t="s">
        <v>46</v>
      </c>
      <c r="F187" s="85" t="s">
        <v>47</v>
      </c>
      <c r="G187" s="86">
        <v>7.55</v>
      </c>
      <c r="H187" s="86">
        <v>7.78</v>
      </c>
      <c r="I187" s="86">
        <v>7.93</v>
      </c>
      <c r="J187" s="86"/>
      <c r="K187" s="86"/>
      <c r="L187" s="86"/>
      <c r="M187" s="86">
        <f t="shared" si="15"/>
        <v>7.93</v>
      </c>
      <c r="N187" s="98" t="s">
        <v>240</v>
      </c>
      <c r="O187" s="88">
        <v>8</v>
      </c>
      <c r="P187" s="89" t="s">
        <v>331</v>
      </c>
      <c r="R187" s="8"/>
      <c r="S187" s="9"/>
    </row>
    <row r="188" spans="1:19" ht="15.75" customHeight="1">
      <c r="A188" s="80">
        <v>10</v>
      </c>
      <c r="B188" s="81">
        <v>708</v>
      </c>
      <c r="C188" s="82" t="s">
        <v>332</v>
      </c>
      <c r="D188" s="83" t="s">
        <v>137</v>
      </c>
      <c r="E188" s="84" t="s">
        <v>206</v>
      </c>
      <c r="F188" s="85" t="s">
        <v>72</v>
      </c>
      <c r="G188" s="86">
        <v>7.48</v>
      </c>
      <c r="H188" s="86" t="s">
        <v>103</v>
      </c>
      <c r="I188" s="86" t="s">
        <v>103</v>
      </c>
      <c r="J188" s="86"/>
      <c r="K188" s="86"/>
      <c r="L188" s="86"/>
      <c r="M188" s="86">
        <f t="shared" si="15"/>
        <v>7.48</v>
      </c>
      <c r="N188" s="98" t="s">
        <v>333</v>
      </c>
      <c r="O188" s="88">
        <v>6</v>
      </c>
      <c r="P188" s="89" t="s">
        <v>334</v>
      </c>
      <c r="R188" s="8"/>
      <c r="S188" s="9"/>
    </row>
    <row r="189" spans="1:19" ht="15.75" customHeight="1">
      <c r="A189" s="80"/>
      <c r="B189" s="81">
        <v>204</v>
      </c>
      <c r="C189" s="82" t="s">
        <v>298</v>
      </c>
      <c r="D189" s="83">
        <v>35864</v>
      </c>
      <c r="E189" s="84" t="s">
        <v>79</v>
      </c>
      <c r="F189" s="85" t="s">
        <v>20</v>
      </c>
      <c r="G189" s="86" t="s">
        <v>103</v>
      </c>
      <c r="H189" s="86">
        <v>12.01</v>
      </c>
      <c r="I189" s="86">
        <v>12.4</v>
      </c>
      <c r="J189" s="86"/>
      <c r="K189" s="86"/>
      <c r="L189" s="86"/>
      <c r="M189" s="86">
        <f t="shared" si="15"/>
        <v>12.4</v>
      </c>
      <c r="N189" s="98">
        <v>2</v>
      </c>
      <c r="O189" s="88" t="s">
        <v>40</v>
      </c>
      <c r="P189" s="89" t="s">
        <v>299</v>
      </c>
      <c r="R189" s="8"/>
      <c r="S189" s="9"/>
    </row>
    <row r="190" spans="1:19" ht="15.75" customHeight="1" thickBot="1">
      <c r="A190" s="80"/>
      <c r="B190" s="81">
        <v>11</v>
      </c>
      <c r="C190" s="82" t="s">
        <v>335</v>
      </c>
      <c r="D190" s="83">
        <v>35901</v>
      </c>
      <c r="E190" s="84" t="s">
        <v>66</v>
      </c>
      <c r="F190" s="85" t="s">
        <v>27</v>
      </c>
      <c r="G190" s="86">
        <v>7.45</v>
      </c>
      <c r="H190" s="86">
        <v>8.24</v>
      </c>
      <c r="I190" s="86">
        <v>8.18</v>
      </c>
      <c r="J190" s="86"/>
      <c r="K190" s="86"/>
      <c r="L190" s="86"/>
      <c r="M190" s="86">
        <f t="shared" si="15"/>
        <v>8.24</v>
      </c>
      <c r="N190" s="98" t="s">
        <v>240</v>
      </c>
      <c r="O190" s="88" t="s">
        <v>40</v>
      </c>
      <c r="P190" s="89" t="s">
        <v>336</v>
      </c>
      <c r="R190" s="8"/>
      <c r="S190" s="9"/>
    </row>
    <row r="191" spans="1:16" ht="15.75" customHeight="1" thickBot="1">
      <c r="A191" s="74" t="s">
        <v>337</v>
      </c>
      <c r="B191" s="75"/>
      <c r="C191" s="75"/>
      <c r="D191" s="76"/>
      <c r="E191" s="77"/>
      <c r="F191" s="75"/>
      <c r="G191" s="78"/>
      <c r="H191" s="78"/>
      <c r="I191" s="78"/>
      <c r="J191" s="78"/>
      <c r="K191" s="78"/>
      <c r="L191" s="78"/>
      <c r="M191" s="78"/>
      <c r="N191" s="75"/>
      <c r="O191" s="75"/>
      <c r="P191" s="79"/>
    </row>
    <row r="192" spans="1:16" ht="15.75" customHeight="1">
      <c r="A192" s="80">
        <v>1</v>
      </c>
      <c r="B192" s="81"/>
      <c r="C192" s="102" t="s">
        <v>338</v>
      </c>
      <c r="D192" s="103">
        <v>35486</v>
      </c>
      <c r="E192" s="104" t="s">
        <v>66</v>
      </c>
      <c r="F192" s="105" t="s">
        <v>20</v>
      </c>
      <c r="G192" s="86" t="s">
        <v>103</v>
      </c>
      <c r="H192" s="86">
        <v>27.3</v>
      </c>
      <c r="I192" s="86">
        <v>30.5</v>
      </c>
      <c r="J192" s="86">
        <v>28.82</v>
      </c>
      <c r="K192" s="86" t="s">
        <v>103</v>
      </c>
      <c r="L192" s="86" t="s">
        <v>103</v>
      </c>
      <c r="M192" s="86">
        <f aca="true" t="shared" si="16" ref="M192:M201">MAX(G192:L192)</f>
        <v>30.5</v>
      </c>
      <c r="N192" s="95" t="str">
        <f aca="true" t="shared" si="17" ref="N192:N201">IF(M192&gt;=47,"КМС",IF(M192&gt;=40,"1р",IF(M192&gt;=32,"2р",IF(M192&gt;=28,"3р",IF(M192&lt;28,"б/р")))))</f>
        <v>3р</v>
      </c>
      <c r="O192" s="106" t="s">
        <v>28</v>
      </c>
      <c r="P192" s="99" t="s">
        <v>257</v>
      </c>
    </row>
    <row r="193" spans="1:16" ht="15.75" customHeight="1">
      <c r="A193" s="80">
        <v>2</v>
      </c>
      <c r="B193" s="81">
        <v>433</v>
      </c>
      <c r="C193" s="102" t="s">
        <v>339</v>
      </c>
      <c r="D193" s="103">
        <v>35153</v>
      </c>
      <c r="E193" s="104" t="s">
        <v>34</v>
      </c>
      <c r="F193" s="105" t="s">
        <v>35</v>
      </c>
      <c r="G193" s="86">
        <v>23.8</v>
      </c>
      <c r="H193" s="86">
        <v>23.13</v>
      </c>
      <c r="I193" s="86">
        <v>26.1</v>
      </c>
      <c r="J193" s="86">
        <v>25.2</v>
      </c>
      <c r="K193" s="86">
        <v>24</v>
      </c>
      <c r="L193" s="86">
        <v>24.45</v>
      </c>
      <c r="M193" s="86">
        <f t="shared" si="16"/>
        <v>26.1</v>
      </c>
      <c r="N193" s="95" t="str">
        <f t="shared" si="17"/>
        <v>б/р</v>
      </c>
      <c r="O193" s="106">
        <v>27</v>
      </c>
      <c r="P193" s="99" t="s">
        <v>340</v>
      </c>
    </row>
    <row r="194" spans="1:16" ht="15.75" customHeight="1">
      <c r="A194" s="80">
        <v>3</v>
      </c>
      <c r="B194" s="81">
        <v>414</v>
      </c>
      <c r="C194" s="102" t="s">
        <v>317</v>
      </c>
      <c r="D194" s="103">
        <v>35246</v>
      </c>
      <c r="E194" s="104" t="s">
        <v>34</v>
      </c>
      <c r="F194" s="105" t="s">
        <v>35</v>
      </c>
      <c r="G194" s="86">
        <v>24.26</v>
      </c>
      <c r="H194" s="86">
        <v>20.93</v>
      </c>
      <c r="I194" s="86" t="s">
        <v>103</v>
      </c>
      <c r="J194" s="86">
        <v>25.72</v>
      </c>
      <c r="K194" s="86">
        <v>22.35</v>
      </c>
      <c r="L194" s="86" t="s">
        <v>103</v>
      </c>
      <c r="M194" s="96">
        <f t="shared" si="16"/>
        <v>25.72</v>
      </c>
      <c r="N194" s="95" t="str">
        <f t="shared" si="17"/>
        <v>б/р</v>
      </c>
      <c r="O194" s="106">
        <v>24</v>
      </c>
      <c r="P194" s="99" t="s">
        <v>318</v>
      </c>
    </row>
    <row r="195" spans="1:16" ht="15.75" customHeight="1">
      <c r="A195" s="80">
        <v>4</v>
      </c>
      <c r="B195" s="81">
        <v>827</v>
      </c>
      <c r="C195" s="102" t="s">
        <v>320</v>
      </c>
      <c r="D195" s="103">
        <v>35136</v>
      </c>
      <c r="E195" s="104" t="s">
        <v>19</v>
      </c>
      <c r="F195" s="105" t="s">
        <v>76</v>
      </c>
      <c r="G195" s="86">
        <v>22.6</v>
      </c>
      <c r="H195" s="86" t="s">
        <v>103</v>
      </c>
      <c r="I195" s="86">
        <v>23.95</v>
      </c>
      <c r="J195" s="86">
        <v>25.42</v>
      </c>
      <c r="K195" s="86">
        <v>23.8</v>
      </c>
      <c r="L195" s="86" t="s">
        <v>103</v>
      </c>
      <c r="M195" s="86">
        <f t="shared" si="16"/>
        <v>25.42</v>
      </c>
      <c r="N195" s="95" t="str">
        <f t="shared" si="17"/>
        <v>б/р</v>
      </c>
      <c r="O195" s="106">
        <v>21</v>
      </c>
      <c r="P195" s="99" t="s">
        <v>321</v>
      </c>
    </row>
    <row r="196" spans="1:16" ht="15.75" customHeight="1">
      <c r="A196" s="80">
        <v>5</v>
      </c>
      <c r="B196" s="81">
        <v>614</v>
      </c>
      <c r="C196" s="102" t="s">
        <v>341</v>
      </c>
      <c r="D196" s="103">
        <v>35488</v>
      </c>
      <c r="E196" s="104" t="s">
        <v>50</v>
      </c>
      <c r="F196" s="105" t="s">
        <v>51</v>
      </c>
      <c r="G196" s="86">
        <v>20.35</v>
      </c>
      <c r="H196" s="86">
        <v>20.6</v>
      </c>
      <c r="I196" s="86" t="s">
        <v>103</v>
      </c>
      <c r="J196" s="86">
        <v>21.07</v>
      </c>
      <c r="K196" s="86">
        <v>22.56</v>
      </c>
      <c r="L196" s="86">
        <v>21.55</v>
      </c>
      <c r="M196" s="86">
        <f t="shared" si="16"/>
        <v>22.56</v>
      </c>
      <c r="N196" s="95" t="str">
        <f t="shared" si="17"/>
        <v>б/р</v>
      </c>
      <c r="O196" s="106">
        <v>18</v>
      </c>
      <c r="P196" s="99" t="s">
        <v>342</v>
      </c>
    </row>
    <row r="197" spans="1:16" ht="15.75" customHeight="1">
      <c r="A197" s="80">
        <v>6</v>
      </c>
      <c r="B197" s="81">
        <v>57</v>
      </c>
      <c r="C197" s="102" t="s">
        <v>330</v>
      </c>
      <c r="D197" s="103">
        <v>35571</v>
      </c>
      <c r="E197" s="104" t="s">
        <v>46</v>
      </c>
      <c r="F197" s="105" t="s">
        <v>47</v>
      </c>
      <c r="G197" s="86">
        <v>16.92</v>
      </c>
      <c r="H197" s="86">
        <v>19.57</v>
      </c>
      <c r="I197" s="86">
        <v>20.8</v>
      </c>
      <c r="J197" s="86">
        <v>20.55</v>
      </c>
      <c r="K197" s="86">
        <v>19.15</v>
      </c>
      <c r="L197" s="86" t="s">
        <v>103</v>
      </c>
      <c r="M197" s="86">
        <f t="shared" si="16"/>
        <v>20.8</v>
      </c>
      <c r="N197" s="95" t="str">
        <f t="shared" si="17"/>
        <v>б/р</v>
      </c>
      <c r="O197" s="106">
        <v>16</v>
      </c>
      <c r="P197" s="99" t="s">
        <v>331</v>
      </c>
    </row>
    <row r="198" spans="1:16" ht="15.75" customHeight="1">
      <c r="A198" s="80">
        <v>7</v>
      </c>
      <c r="B198" s="81">
        <v>836</v>
      </c>
      <c r="C198" s="102" t="s">
        <v>328</v>
      </c>
      <c r="D198" s="103">
        <v>35522</v>
      </c>
      <c r="E198" s="104" t="s">
        <v>19</v>
      </c>
      <c r="F198" s="105" t="s">
        <v>76</v>
      </c>
      <c r="G198" s="86">
        <v>18</v>
      </c>
      <c r="H198" s="86">
        <v>19.15</v>
      </c>
      <c r="I198" s="86">
        <v>19.63</v>
      </c>
      <c r="J198" s="86">
        <v>16.23</v>
      </c>
      <c r="K198" s="86" t="s">
        <v>103</v>
      </c>
      <c r="L198" s="86" t="s">
        <v>103</v>
      </c>
      <c r="M198" s="86">
        <f t="shared" si="16"/>
        <v>19.63</v>
      </c>
      <c r="N198" s="95" t="str">
        <f t="shared" si="17"/>
        <v>б/р</v>
      </c>
      <c r="O198" s="106">
        <v>14</v>
      </c>
      <c r="P198" s="99" t="s">
        <v>329</v>
      </c>
    </row>
    <row r="199" spans="1:16" ht="15.75" customHeight="1">
      <c r="A199" s="80">
        <v>8</v>
      </c>
      <c r="B199" s="81">
        <v>411</v>
      </c>
      <c r="C199" s="102" t="s">
        <v>343</v>
      </c>
      <c r="D199" s="103">
        <v>35349</v>
      </c>
      <c r="E199" s="104" t="s">
        <v>34</v>
      </c>
      <c r="F199" s="105" t="s">
        <v>35</v>
      </c>
      <c r="G199" s="86">
        <v>18.72</v>
      </c>
      <c r="H199" s="86">
        <v>18.8</v>
      </c>
      <c r="I199" s="86" t="s">
        <v>103</v>
      </c>
      <c r="J199" s="86" t="s">
        <v>103</v>
      </c>
      <c r="K199" s="86">
        <v>17.12</v>
      </c>
      <c r="L199" s="86">
        <v>18.66</v>
      </c>
      <c r="M199" s="86">
        <f t="shared" si="16"/>
        <v>18.8</v>
      </c>
      <c r="N199" s="95" t="str">
        <f t="shared" si="17"/>
        <v>б/р</v>
      </c>
      <c r="O199" s="106">
        <v>12</v>
      </c>
      <c r="P199" s="99" t="s">
        <v>340</v>
      </c>
    </row>
    <row r="200" spans="1:16" ht="15.75" customHeight="1">
      <c r="A200" s="80"/>
      <c r="B200" s="81"/>
      <c r="C200" s="102" t="s">
        <v>344</v>
      </c>
      <c r="D200" s="103"/>
      <c r="E200" s="104" t="s">
        <v>31</v>
      </c>
      <c r="F200" s="105" t="s">
        <v>20</v>
      </c>
      <c r="G200" s="86">
        <v>28.52</v>
      </c>
      <c r="H200" s="86">
        <v>29.83</v>
      </c>
      <c r="I200" s="86">
        <v>31.1</v>
      </c>
      <c r="J200" s="86"/>
      <c r="K200" s="86"/>
      <c r="L200" s="86"/>
      <c r="M200" s="86">
        <f t="shared" si="16"/>
        <v>31.1</v>
      </c>
      <c r="N200" s="95" t="str">
        <f t="shared" si="17"/>
        <v>3р</v>
      </c>
      <c r="O200" s="106" t="s">
        <v>40</v>
      </c>
      <c r="P200" s="99"/>
    </row>
    <row r="201" spans="1:16" ht="15.75" customHeight="1">
      <c r="A201" s="80"/>
      <c r="B201" s="81">
        <v>11</v>
      </c>
      <c r="C201" s="102" t="s">
        <v>335</v>
      </c>
      <c r="D201" s="103">
        <v>35901</v>
      </c>
      <c r="E201" s="104" t="s">
        <v>66</v>
      </c>
      <c r="F201" s="105" t="s">
        <v>27</v>
      </c>
      <c r="G201" s="86">
        <v>22</v>
      </c>
      <c r="H201" s="86">
        <v>18.85</v>
      </c>
      <c r="I201" s="86">
        <v>22.45</v>
      </c>
      <c r="J201" s="86"/>
      <c r="K201" s="86"/>
      <c r="L201" s="86"/>
      <c r="M201" s="86">
        <f t="shared" si="16"/>
        <v>22.45</v>
      </c>
      <c r="N201" s="95" t="str">
        <f t="shared" si="17"/>
        <v>б/р</v>
      </c>
      <c r="O201" s="106" t="s">
        <v>40</v>
      </c>
      <c r="P201" s="99" t="s">
        <v>336</v>
      </c>
    </row>
    <row r="202" spans="1:16" ht="15.75" customHeight="1" thickBot="1">
      <c r="A202" s="80"/>
      <c r="B202" s="81">
        <v>92</v>
      </c>
      <c r="C202" s="102" t="s">
        <v>311</v>
      </c>
      <c r="D202" s="103">
        <v>34921</v>
      </c>
      <c r="E202" s="104" t="s">
        <v>31</v>
      </c>
      <c r="F202" s="105" t="s">
        <v>109</v>
      </c>
      <c r="G202" s="86"/>
      <c r="H202" s="86"/>
      <c r="I202" s="86"/>
      <c r="J202" s="86"/>
      <c r="K202" s="86"/>
      <c r="L202" s="86"/>
      <c r="M202" s="86" t="s">
        <v>157</v>
      </c>
      <c r="N202" s="95"/>
      <c r="O202" s="106" t="s">
        <v>40</v>
      </c>
      <c r="P202" s="99" t="s">
        <v>312</v>
      </c>
    </row>
    <row r="203" spans="1:19" ht="15.75" customHeight="1" thickBot="1">
      <c r="A203" s="74" t="s">
        <v>345</v>
      </c>
      <c r="B203" s="75"/>
      <c r="C203" s="75"/>
      <c r="D203" s="76"/>
      <c r="E203" s="77"/>
      <c r="F203" s="75"/>
      <c r="G203" s="78"/>
      <c r="H203" s="78"/>
      <c r="I203" s="78"/>
      <c r="J203" s="78"/>
      <c r="K203" s="78"/>
      <c r="L203" s="78"/>
      <c r="M203" s="78"/>
      <c r="N203" s="75"/>
      <c r="O203" s="75"/>
      <c r="P203" s="79"/>
      <c r="R203" s="92" t="s">
        <v>153</v>
      </c>
      <c r="S203" s="9" t="s">
        <v>319</v>
      </c>
    </row>
    <row r="204" spans="1:16" ht="15.75" customHeight="1">
      <c r="A204" s="80">
        <v>1</v>
      </c>
      <c r="B204" s="81">
        <v>547</v>
      </c>
      <c r="C204" s="102" t="s">
        <v>324</v>
      </c>
      <c r="D204" s="103" t="s">
        <v>346</v>
      </c>
      <c r="E204" s="104" t="s">
        <v>143</v>
      </c>
      <c r="F204" s="105" t="s">
        <v>27</v>
      </c>
      <c r="G204" s="86">
        <v>13.86</v>
      </c>
      <c r="H204" s="86" t="s">
        <v>103</v>
      </c>
      <c r="I204" s="86">
        <v>32.34</v>
      </c>
      <c r="J204" s="86" t="s">
        <v>103</v>
      </c>
      <c r="K204" s="86">
        <v>34.88</v>
      </c>
      <c r="L204" s="86">
        <v>32.42</v>
      </c>
      <c r="M204" s="86">
        <f aca="true" t="shared" si="18" ref="M204:M219">MAX(G204:L204)</f>
        <v>34.88</v>
      </c>
      <c r="N204" s="95">
        <v>2</v>
      </c>
      <c r="O204" s="106">
        <v>27</v>
      </c>
      <c r="P204" s="99" t="s">
        <v>144</v>
      </c>
    </row>
    <row r="205" spans="1:16" ht="15.75" customHeight="1">
      <c r="A205" s="80">
        <v>2</v>
      </c>
      <c r="B205" s="81">
        <v>433</v>
      </c>
      <c r="C205" s="102" t="s">
        <v>339</v>
      </c>
      <c r="D205" s="103">
        <v>35153</v>
      </c>
      <c r="E205" s="104" t="s">
        <v>34</v>
      </c>
      <c r="F205" s="105" t="s">
        <v>35</v>
      </c>
      <c r="G205" s="86">
        <v>34.21</v>
      </c>
      <c r="H205" s="86">
        <v>30.58</v>
      </c>
      <c r="I205" s="86">
        <v>29</v>
      </c>
      <c r="J205" s="86">
        <v>33.63</v>
      </c>
      <c r="K205" s="86">
        <v>31.12</v>
      </c>
      <c r="L205" s="86">
        <v>29.55</v>
      </c>
      <c r="M205" s="86">
        <f t="shared" si="18"/>
        <v>34.21</v>
      </c>
      <c r="N205" s="95">
        <v>2</v>
      </c>
      <c r="O205" s="106">
        <v>24</v>
      </c>
      <c r="P205" s="99" t="s">
        <v>340</v>
      </c>
    </row>
    <row r="206" spans="1:16" ht="15.75" customHeight="1">
      <c r="A206" s="80">
        <v>3</v>
      </c>
      <c r="B206" s="81">
        <v>613</v>
      </c>
      <c r="C206" s="102" t="s">
        <v>347</v>
      </c>
      <c r="D206" s="103">
        <v>35625</v>
      </c>
      <c r="E206" s="104" t="s">
        <v>50</v>
      </c>
      <c r="F206" s="105" t="s">
        <v>51</v>
      </c>
      <c r="G206" s="86">
        <v>23.22</v>
      </c>
      <c r="H206" s="86">
        <v>28.05</v>
      </c>
      <c r="I206" s="86">
        <v>25.36</v>
      </c>
      <c r="J206" s="86">
        <v>25.6</v>
      </c>
      <c r="K206" s="86">
        <v>29.28</v>
      </c>
      <c r="L206" s="86">
        <v>29.53</v>
      </c>
      <c r="M206" s="86">
        <f t="shared" si="18"/>
        <v>29.53</v>
      </c>
      <c r="N206" s="95">
        <v>3</v>
      </c>
      <c r="O206" s="106">
        <v>21</v>
      </c>
      <c r="P206" s="99" t="s">
        <v>342</v>
      </c>
    </row>
    <row r="207" spans="1:16" ht="15.75" customHeight="1">
      <c r="A207" s="80">
        <v>4</v>
      </c>
      <c r="B207" s="81">
        <v>567</v>
      </c>
      <c r="C207" s="102" t="s">
        <v>348</v>
      </c>
      <c r="D207" s="103">
        <v>35775</v>
      </c>
      <c r="E207" s="104" t="s">
        <v>105</v>
      </c>
      <c r="F207" s="105" t="s">
        <v>51</v>
      </c>
      <c r="G207" s="86">
        <v>21.23</v>
      </c>
      <c r="H207" s="86" t="s">
        <v>103</v>
      </c>
      <c r="I207" s="86">
        <v>28</v>
      </c>
      <c r="J207" s="86">
        <v>18.19</v>
      </c>
      <c r="K207" s="86" t="s">
        <v>103</v>
      </c>
      <c r="L207" s="86" t="s">
        <v>103</v>
      </c>
      <c r="M207" s="86">
        <f t="shared" si="18"/>
        <v>28</v>
      </c>
      <c r="N207" s="95">
        <v>3</v>
      </c>
      <c r="O207" s="106">
        <v>18</v>
      </c>
      <c r="P207" s="99" t="s">
        <v>148</v>
      </c>
    </row>
    <row r="208" spans="1:16" ht="15.75" customHeight="1">
      <c r="A208" s="80">
        <v>5</v>
      </c>
      <c r="B208" s="81">
        <v>465</v>
      </c>
      <c r="C208" s="102" t="s">
        <v>326</v>
      </c>
      <c r="D208" s="103">
        <v>35543</v>
      </c>
      <c r="E208" s="104" t="s">
        <v>138</v>
      </c>
      <c r="F208" s="105" t="s">
        <v>72</v>
      </c>
      <c r="G208" s="86">
        <v>16.25</v>
      </c>
      <c r="H208" s="86">
        <v>25.48</v>
      </c>
      <c r="I208" s="86">
        <v>22.13</v>
      </c>
      <c r="J208" s="86">
        <v>22.41</v>
      </c>
      <c r="K208" s="86">
        <v>22.58</v>
      </c>
      <c r="L208" s="86">
        <v>27.68</v>
      </c>
      <c r="M208" s="86">
        <f t="shared" si="18"/>
        <v>27.68</v>
      </c>
      <c r="N208" s="95" t="s">
        <v>238</v>
      </c>
      <c r="O208" s="106">
        <v>16</v>
      </c>
      <c r="P208" s="99" t="s">
        <v>327</v>
      </c>
    </row>
    <row r="209" spans="1:16" ht="15.75" customHeight="1">
      <c r="A209" s="80">
        <v>6</v>
      </c>
      <c r="B209" s="81">
        <v>708</v>
      </c>
      <c r="C209" s="102" t="s">
        <v>332</v>
      </c>
      <c r="D209" s="103" t="s">
        <v>137</v>
      </c>
      <c r="E209" s="104" t="s">
        <v>206</v>
      </c>
      <c r="F209" s="105" t="s">
        <v>72</v>
      </c>
      <c r="G209" s="86">
        <v>26.08</v>
      </c>
      <c r="H209" s="86">
        <v>23.12</v>
      </c>
      <c r="I209" s="86">
        <v>23.18</v>
      </c>
      <c r="J209" s="86">
        <v>26.19</v>
      </c>
      <c r="K209" s="86">
        <v>27.53</v>
      </c>
      <c r="L209" s="86">
        <v>25.1</v>
      </c>
      <c r="M209" s="86">
        <f t="shared" si="18"/>
        <v>27.53</v>
      </c>
      <c r="N209" s="95" t="s">
        <v>238</v>
      </c>
      <c r="O209" s="106">
        <v>14</v>
      </c>
      <c r="P209" s="99" t="s">
        <v>334</v>
      </c>
    </row>
    <row r="210" spans="1:16" ht="15.75" customHeight="1">
      <c r="A210" s="80">
        <v>7</v>
      </c>
      <c r="B210" s="81">
        <v>545</v>
      </c>
      <c r="C210" s="102" t="s">
        <v>349</v>
      </c>
      <c r="D210" s="103">
        <v>35772</v>
      </c>
      <c r="E210" s="104" t="s">
        <v>143</v>
      </c>
      <c r="F210" s="105" t="s">
        <v>27</v>
      </c>
      <c r="G210" s="86">
        <v>23.1</v>
      </c>
      <c r="H210" s="86">
        <v>27.18</v>
      </c>
      <c r="I210" s="86">
        <v>27.32</v>
      </c>
      <c r="J210" s="86">
        <v>26.02</v>
      </c>
      <c r="K210" s="86">
        <v>25.33</v>
      </c>
      <c r="L210" s="86">
        <v>26.42</v>
      </c>
      <c r="M210" s="86">
        <f t="shared" si="18"/>
        <v>27.32</v>
      </c>
      <c r="N210" s="95" t="s">
        <v>238</v>
      </c>
      <c r="O210" s="106">
        <v>12</v>
      </c>
      <c r="P210" s="99" t="s">
        <v>350</v>
      </c>
    </row>
    <row r="211" spans="1:16" ht="15.75" customHeight="1">
      <c r="A211" s="80">
        <v>8</v>
      </c>
      <c r="B211" s="81">
        <v>411</v>
      </c>
      <c r="C211" s="102" t="s">
        <v>343</v>
      </c>
      <c r="D211" s="103">
        <v>35349</v>
      </c>
      <c r="E211" s="104" t="s">
        <v>34</v>
      </c>
      <c r="F211" s="105" t="s">
        <v>35</v>
      </c>
      <c r="G211" s="86">
        <v>19.18</v>
      </c>
      <c r="H211" s="86">
        <v>21.81</v>
      </c>
      <c r="I211" s="86">
        <v>18.91</v>
      </c>
      <c r="J211" s="86">
        <v>20.3</v>
      </c>
      <c r="K211" s="86">
        <v>22</v>
      </c>
      <c r="L211" s="86" t="s">
        <v>103</v>
      </c>
      <c r="M211" s="86">
        <f t="shared" si="18"/>
        <v>22</v>
      </c>
      <c r="N211" s="95" t="s">
        <v>240</v>
      </c>
      <c r="O211" s="106">
        <v>10</v>
      </c>
      <c r="P211" s="99" t="s">
        <v>340</v>
      </c>
    </row>
    <row r="212" spans="1:16" ht="15.75" customHeight="1">
      <c r="A212" s="80">
        <v>9</v>
      </c>
      <c r="B212" s="81">
        <v>365</v>
      </c>
      <c r="C212" s="102" t="s">
        <v>325</v>
      </c>
      <c r="D212" s="103">
        <v>35299</v>
      </c>
      <c r="E212" s="104" t="s">
        <v>250</v>
      </c>
      <c r="F212" s="105" t="s">
        <v>72</v>
      </c>
      <c r="G212" s="86">
        <v>20.45</v>
      </c>
      <c r="H212" s="86">
        <v>17.6</v>
      </c>
      <c r="I212" s="86">
        <v>17.2</v>
      </c>
      <c r="J212" s="86"/>
      <c r="K212" s="86"/>
      <c r="L212" s="86"/>
      <c r="M212" s="86">
        <f t="shared" si="18"/>
        <v>20.45</v>
      </c>
      <c r="N212" s="95" t="s">
        <v>242</v>
      </c>
      <c r="O212" s="106">
        <v>8</v>
      </c>
      <c r="P212" s="99" t="s">
        <v>290</v>
      </c>
    </row>
    <row r="213" spans="1:16" ht="15.75" customHeight="1">
      <c r="A213" s="80">
        <v>10</v>
      </c>
      <c r="B213" s="81"/>
      <c r="C213" s="102" t="s">
        <v>351</v>
      </c>
      <c r="D213" s="103">
        <v>35652</v>
      </c>
      <c r="E213" s="104" t="s">
        <v>66</v>
      </c>
      <c r="F213" s="105" t="s">
        <v>27</v>
      </c>
      <c r="G213" s="86">
        <v>17.5</v>
      </c>
      <c r="H213" s="86">
        <v>18.62</v>
      </c>
      <c r="I213" s="86" t="s">
        <v>103</v>
      </c>
      <c r="J213" s="86"/>
      <c r="K213" s="86"/>
      <c r="L213" s="86"/>
      <c r="M213" s="86">
        <f t="shared" si="18"/>
        <v>18.62</v>
      </c>
      <c r="N213" s="95" t="s">
        <v>242</v>
      </c>
      <c r="O213" s="106" t="s">
        <v>28</v>
      </c>
      <c r="P213" s="99" t="s">
        <v>352</v>
      </c>
    </row>
    <row r="214" spans="1:16" ht="15.75" customHeight="1">
      <c r="A214" s="80">
        <v>11</v>
      </c>
      <c r="B214" s="81">
        <v>213</v>
      </c>
      <c r="C214" s="102" t="s">
        <v>353</v>
      </c>
      <c r="D214" s="103">
        <v>35536</v>
      </c>
      <c r="E214" s="104" t="s">
        <v>152</v>
      </c>
      <c r="F214" s="105" t="s">
        <v>55</v>
      </c>
      <c r="G214" s="86">
        <v>16.62</v>
      </c>
      <c r="H214" s="86" t="s">
        <v>103</v>
      </c>
      <c r="I214" s="86" t="s">
        <v>103</v>
      </c>
      <c r="J214" s="86"/>
      <c r="K214" s="86"/>
      <c r="L214" s="86"/>
      <c r="M214" s="86">
        <f t="shared" si="18"/>
        <v>16.62</v>
      </c>
      <c r="N214" s="95" t="s">
        <v>242</v>
      </c>
      <c r="O214" s="106">
        <v>6</v>
      </c>
      <c r="P214" s="99" t="s">
        <v>233</v>
      </c>
    </row>
    <row r="215" spans="1:16" ht="15.75" customHeight="1">
      <c r="A215" s="80"/>
      <c r="B215" s="81"/>
      <c r="C215" s="102" t="s">
        <v>354</v>
      </c>
      <c r="D215" s="103">
        <v>35920</v>
      </c>
      <c r="E215" s="104" t="s">
        <v>38</v>
      </c>
      <c r="F215" s="105" t="s">
        <v>20</v>
      </c>
      <c r="G215" s="86">
        <v>32</v>
      </c>
      <c r="H215" s="86">
        <v>30.3</v>
      </c>
      <c r="I215" s="86">
        <v>40.02</v>
      </c>
      <c r="J215" s="86"/>
      <c r="K215" s="86"/>
      <c r="L215" s="86"/>
      <c r="M215" s="86">
        <f t="shared" si="18"/>
        <v>40.02</v>
      </c>
      <c r="N215" s="95">
        <v>1</v>
      </c>
      <c r="O215" s="106" t="s">
        <v>40</v>
      </c>
      <c r="P215" s="99" t="s">
        <v>355</v>
      </c>
    </row>
    <row r="216" spans="1:16" ht="15.75" customHeight="1">
      <c r="A216" s="80"/>
      <c r="B216" s="81"/>
      <c r="C216" s="102" t="s">
        <v>356</v>
      </c>
      <c r="D216" s="103">
        <v>35837</v>
      </c>
      <c r="E216" s="104" t="s">
        <v>26</v>
      </c>
      <c r="F216" s="105" t="s">
        <v>20</v>
      </c>
      <c r="G216" s="86">
        <v>36.4</v>
      </c>
      <c r="H216" s="86">
        <v>37</v>
      </c>
      <c r="I216" s="86">
        <v>36.3</v>
      </c>
      <c r="J216" s="86"/>
      <c r="K216" s="86"/>
      <c r="L216" s="86"/>
      <c r="M216" s="86">
        <f t="shared" si="18"/>
        <v>37</v>
      </c>
      <c r="N216" s="95">
        <v>2</v>
      </c>
      <c r="O216" s="106" t="s">
        <v>40</v>
      </c>
      <c r="P216" s="99" t="s">
        <v>357</v>
      </c>
    </row>
    <row r="217" spans="1:16" ht="15.75" customHeight="1">
      <c r="A217" s="80"/>
      <c r="B217" s="81">
        <v>3</v>
      </c>
      <c r="C217" s="102" t="s">
        <v>358</v>
      </c>
      <c r="D217" s="103">
        <v>36250</v>
      </c>
      <c r="E217" s="104" t="s">
        <v>66</v>
      </c>
      <c r="F217" s="105" t="s">
        <v>27</v>
      </c>
      <c r="G217" s="86">
        <v>27.46</v>
      </c>
      <c r="H217" s="86">
        <v>29.68</v>
      </c>
      <c r="I217" s="86" t="s">
        <v>103</v>
      </c>
      <c r="J217" s="86"/>
      <c r="K217" s="86"/>
      <c r="L217" s="86"/>
      <c r="M217" s="86">
        <f t="shared" si="18"/>
        <v>29.68</v>
      </c>
      <c r="N217" s="95">
        <v>3</v>
      </c>
      <c r="O217" s="106" t="s">
        <v>40</v>
      </c>
      <c r="P217" s="99" t="s">
        <v>359</v>
      </c>
    </row>
    <row r="218" spans="1:16" ht="15.75" customHeight="1">
      <c r="A218" s="80"/>
      <c r="B218" s="81"/>
      <c r="C218" s="102" t="s">
        <v>360</v>
      </c>
      <c r="D218" s="103">
        <v>36190</v>
      </c>
      <c r="E218" s="104" t="s">
        <v>143</v>
      </c>
      <c r="F218" s="105" t="s">
        <v>20</v>
      </c>
      <c r="G218" s="86">
        <v>24.65</v>
      </c>
      <c r="H218" s="86">
        <v>29.25</v>
      </c>
      <c r="I218" s="86">
        <v>27.1</v>
      </c>
      <c r="J218" s="86"/>
      <c r="K218" s="86"/>
      <c r="L218" s="86"/>
      <c r="M218" s="86">
        <f t="shared" si="18"/>
        <v>29.25</v>
      </c>
      <c r="N218" s="95">
        <v>3</v>
      </c>
      <c r="O218" s="106" t="s">
        <v>40</v>
      </c>
      <c r="P218" s="99" t="s">
        <v>361</v>
      </c>
    </row>
    <row r="219" spans="1:16" ht="15.75" customHeight="1">
      <c r="A219" s="80"/>
      <c r="B219" s="81"/>
      <c r="C219" s="102" t="s">
        <v>362</v>
      </c>
      <c r="D219" s="103">
        <v>35978</v>
      </c>
      <c r="E219" s="104" t="s">
        <v>206</v>
      </c>
      <c r="F219" s="105" t="s">
        <v>72</v>
      </c>
      <c r="G219" s="86">
        <v>28.71</v>
      </c>
      <c r="H219" s="86">
        <v>26.85</v>
      </c>
      <c r="I219" s="86">
        <v>21.25</v>
      </c>
      <c r="J219" s="86"/>
      <c r="K219" s="86"/>
      <c r="L219" s="86"/>
      <c r="M219" s="86">
        <f t="shared" si="18"/>
        <v>28.71</v>
      </c>
      <c r="N219" s="95">
        <v>3</v>
      </c>
      <c r="O219" s="106" t="s">
        <v>40</v>
      </c>
      <c r="P219" s="99" t="s">
        <v>363</v>
      </c>
    </row>
    <row r="220" spans="1:16" ht="15.75" customHeight="1" thickBot="1">
      <c r="A220" s="80"/>
      <c r="B220" s="81"/>
      <c r="C220" s="102" t="s">
        <v>364</v>
      </c>
      <c r="D220" s="103" t="s">
        <v>365</v>
      </c>
      <c r="E220" s="104" t="s">
        <v>71</v>
      </c>
      <c r="F220" s="105" t="s">
        <v>20</v>
      </c>
      <c r="G220" s="86" t="s">
        <v>103</v>
      </c>
      <c r="H220" s="86" t="s">
        <v>103</v>
      </c>
      <c r="I220" s="86" t="s">
        <v>103</v>
      </c>
      <c r="J220" s="86"/>
      <c r="K220" s="86"/>
      <c r="L220" s="86"/>
      <c r="M220" s="91" t="s">
        <v>153</v>
      </c>
      <c r="N220" s="95"/>
      <c r="O220" s="106" t="s">
        <v>40</v>
      </c>
      <c r="P220" s="99" t="s">
        <v>366</v>
      </c>
    </row>
    <row r="221" spans="1:16" ht="15.75" customHeight="1" thickBot="1">
      <c r="A221" s="74" t="s">
        <v>367</v>
      </c>
      <c r="B221" s="75"/>
      <c r="C221" s="75"/>
      <c r="D221" s="76"/>
      <c r="E221" s="77"/>
      <c r="F221" s="75"/>
      <c r="G221" s="78"/>
      <c r="H221" s="78"/>
      <c r="I221" s="78"/>
      <c r="J221" s="78"/>
      <c r="K221" s="78"/>
      <c r="L221" s="78"/>
      <c r="M221" s="78"/>
      <c r="N221" s="75"/>
      <c r="O221" s="75"/>
      <c r="P221" s="79"/>
    </row>
    <row r="222" spans="1:16" ht="15.75" customHeight="1">
      <c r="A222" s="80">
        <v>1</v>
      </c>
      <c r="B222" s="81"/>
      <c r="C222" s="102" t="s">
        <v>368</v>
      </c>
      <c r="D222" s="103">
        <v>35276</v>
      </c>
      <c r="E222" s="104" t="s">
        <v>66</v>
      </c>
      <c r="F222" s="105" t="s">
        <v>369</v>
      </c>
      <c r="G222" s="86" t="s">
        <v>103</v>
      </c>
      <c r="H222" s="86" t="s">
        <v>103</v>
      </c>
      <c r="I222" s="86" t="s">
        <v>103</v>
      </c>
      <c r="J222" s="86" t="s">
        <v>103</v>
      </c>
      <c r="K222" s="86" t="s">
        <v>103</v>
      </c>
      <c r="L222" s="86">
        <v>55.7</v>
      </c>
      <c r="M222" s="86">
        <f aca="true" t="shared" si="19" ref="M222:M227">MAX(G222:L222)</f>
        <v>55.7</v>
      </c>
      <c r="N222" s="95">
        <v>1</v>
      </c>
      <c r="O222" s="106" t="s">
        <v>28</v>
      </c>
      <c r="P222" s="99" t="s">
        <v>270</v>
      </c>
    </row>
    <row r="223" spans="1:16" ht="15.75" customHeight="1">
      <c r="A223" s="80">
        <v>2</v>
      </c>
      <c r="B223" s="81"/>
      <c r="C223" s="102" t="s">
        <v>370</v>
      </c>
      <c r="D223" s="103">
        <v>35222</v>
      </c>
      <c r="E223" s="104" t="s">
        <v>66</v>
      </c>
      <c r="F223" s="105" t="s">
        <v>369</v>
      </c>
      <c r="G223" s="86">
        <v>49.88</v>
      </c>
      <c r="H223" s="86">
        <v>52.92</v>
      </c>
      <c r="I223" s="86">
        <v>50.15</v>
      </c>
      <c r="J223" s="86">
        <v>51.53</v>
      </c>
      <c r="K223" s="86">
        <v>53.48</v>
      </c>
      <c r="L223" s="86">
        <v>54.78</v>
      </c>
      <c r="M223" s="86">
        <f t="shared" si="19"/>
        <v>54.78</v>
      </c>
      <c r="N223" s="95">
        <v>1</v>
      </c>
      <c r="O223" s="106" t="s">
        <v>28</v>
      </c>
      <c r="P223" s="99" t="s">
        <v>270</v>
      </c>
    </row>
    <row r="224" spans="1:16" ht="15.75" customHeight="1">
      <c r="A224" s="80">
        <v>3</v>
      </c>
      <c r="B224" s="81"/>
      <c r="C224" s="102" t="s">
        <v>371</v>
      </c>
      <c r="D224" s="103" t="s">
        <v>137</v>
      </c>
      <c r="E224" s="104" t="s">
        <v>66</v>
      </c>
      <c r="F224" s="105" t="s">
        <v>269</v>
      </c>
      <c r="G224" s="86" t="s">
        <v>103</v>
      </c>
      <c r="H224" s="86">
        <v>46.9</v>
      </c>
      <c r="I224" s="86" t="s">
        <v>103</v>
      </c>
      <c r="J224" s="86" t="s">
        <v>103</v>
      </c>
      <c r="K224" s="86">
        <v>46.33</v>
      </c>
      <c r="L224" s="86">
        <v>46.16</v>
      </c>
      <c r="M224" s="86">
        <f t="shared" si="19"/>
        <v>46.9</v>
      </c>
      <c r="N224" s="95">
        <v>2</v>
      </c>
      <c r="O224" s="106" t="s">
        <v>28</v>
      </c>
      <c r="P224" s="99" t="s">
        <v>270</v>
      </c>
    </row>
    <row r="225" spans="1:16" ht="15.75" customHeight="1">
      <c r="A225" s="80">
        <v>4</v>
      </c>
      <c r="B225" s="81">
        <v>545</v>
      </c>
      <c r="C225" s="102" t="s">
        <v>349</v>
      </c>
      <c r="D225" s="103">
        <v>35772</v>
      </c>
      <c r="E225" s="104" t="s">
        <v>143</v>
      </c>
      <c r="F225" s="105" t="s">
        <v>27</v>
      </c>
      <c r="G225" s="86" t="s">
        <v>103</v>
      </c>
      <c r="H225" s="86" t="s">
        <v>103</v>
      </c>
      <c r="I225" s="86" t="s">
        <v>103</v>
      </c>
      <c r="J225" s="86">
        <v>42.52</v>
      </c>
      <c r="K225" s="86" t="s">
        <v>103</v>
      </c>
      <c r="L225" s="86">
        <v>46.81</v>
      </c>
      <c r="M225" s="86">
        <f t="shared" si="19"/>
        <v>46.81</v>
      </c>
      <c r="N225" s="95">
        <v>2</v>
      </c>
      <c r="O225" s="106">
        <v>27</v>
      </c>
      <c r="P225" s="99" t="s">
        <v>350</v>
      </c>
    </row>
    <row r="226" spans="1:16" ht="15.75" customHeight="1">
      <c r="A226" s="80">
        <v>5</v>
      </c>
      <c r="B226" s="81">
        <v>213</v>
      </c>
      <c r="C226" s="102" t="s">
        <v>353</v>
      </c>
      <c r="D226" s="103">
        <v>35536</v>
      </c>
      <c r="E226" s="104" t="s">
        <v>152</v>
      </c>
      <c r="F226" s="105" t="s">
        <v>55</v>
      </c>
      <c r="G226" s="86" t="s">
        <v>103</v>
      </c>
      <c r="H226" s="86">
        <v>36.15</v>
      </c>
      <c r="I226" s="86">
        <v>37.43</v>
      </c>
      <c r="J226" s="86">
        <v>37.28</v>
      </c>
      <c r="K226" s="86">
        <v>38.7</v>
      </c>
      <c r="L226" s="86" t="s">
        <v>103</v>
      </c>
      <c r="M226" s="86">
        <f t="shared" si="19"/>
        <v>38.7</v>
      </c>
      <c r="N226" s="95">
        <v>3</v>
      </c>
      <c r="O226" s="106">
        <v>24</v>
      </c>
      <c r="P226" s="99" t="s">
        <v>233</v>
      </c>
    </row>
    <row r="227" spans="1:16" ht="15.75" customHeight="1">
      <c r="A227" s="80">
        <v>6</v>
      </c>
      <c r="B227" s="81"/>
      <c r="C227" s="102" t="s">
        <v>372</v>
      </c>
      <c r="D227" s="103"/>
      <c r="E227" s="104"/>
      <c r="F227" s="105"/>
      <c r="G227" s="86" t="s">
        <v>103</v>
      </c>
      <c r="H227" s="86" t="s">
        <v>103</v>
      </c>
      <c r="I227" s="86" t="s">
        <v>103</v>
      </c>
      <c r="J227" s="86">
        <v>33.54</v>
      </c>
      <c r="K227" s="86" t="s">
        <v>103</v>
      </c>
      <c r="L227" s="86" t="s">
        <v>103</v>
      </c>
      <c r="M227" s="86">
        <f t="shared" si="19"/>
        <v>33.54</v>
      </c>
      <c r="N227" s="95" t="s">
        <v>238</v>
      </c>
      <c r="O227" s="106" t="s">
        <v>28</v>
      </c>
      <c r="P227" s="99"/>
    </row>
    <row r="228" spans="1:16" ht="15.75" customHeight="1">
      <c r="A228" s="80">
        <v>7</v>
      </c>
      <c r="B228" s="81"/>
      <c r="C228" s="102" t="s">
        <v>373</v>
      </c>
      <c r="D228" s="103"/>
      <c r="E228" s="104"/>
      <c r="F228" s="105"/>
      <c r="G228" s="86" t="s">
        <v>103</v>
      </c>
      <c r="H228" s="86">
        <v>33.2</v>
      </c>
      <c r="I228" s="86" t="s">
        <v>103</v>
      </c>
      <c r="J228" s="86"/>
      <c r="K228" s="86"/>
      <c r="L228" s="86"/>
      <c r="M228" s="86">
        <v>33.2</v>
      </c>
      <c r="N228" s="95" t="s">
        <v>238</v>
      </c>
      <c r="O228" s="106" t="s">
        <v>28</v>
      </c>
      <c r="P228" s="99"/>
    </row>
    <row r="229" spans="1:16" ht="15.75" customHeight="1">
      <c r="A229" s="80">
        <v>8</v>
      </c>
      <c r="B229" s="81"/>
      <c r="C229" s="102" t="s">
        <v>374</v>
      </c>
      <c r="D229" s="103"/>
      <c r="E229" s="104"/>
      <c r="F229" s="105"/>
      <c r="G229" s="86">
        <v>32.4</v>
      </c>
      <c r="H229" s="86" t="s">
        <v>103</v>
      </c>
      <c r="I229" s="86" t="s">
        <v>103</v>
      </c>
      <c r="J229" s="86"/>
      <c r="K229" s="86"/>
      <c r="L229" s="86"/>
      <c r="M229" s="86">
        <f>MAX(G229:L229)</f>
        <v>32.4</v>
      </c>
      <c r="N229" s="95" t="s">
        <v>238</v>
      </c>
      <c r="O229" s="106" t="s">
        <v>28</v>
      </c>
      <c r="P229" s="99"/>
    </row>
    <row r="230" spans="1:16" ht="15.75" customHeight="1">
      <c r="A230" s="80"/>
      <c r="B230" s="81">
        <v>203</v>
      </c>
      <c r="C230" s="102" t="s">
        <v>375</v>
      </c>
      <c r="D230" s="103" t="s">
        <v>165</v>
      </c>
      <c r="E230" s="104" t="s">
        <v>66</v>
      </c>
      <c r="F230" s="105" t="s">
        <v>20</v>
      </c>
      <c r="G230" s="86">
        <v>44.43</v>
      </c>
      <c r="H230" s="86">
        <v>45.94</v>
      </c>
      <c r="I230" s="86">
        <v>43.92</v>
      </c>
      <c r="J230" s="86"/>
      <c r="K230" s="86"/>
      <c r="L230" s="86"/>
      <c r="M230" s="96">
        <f>MAX(G230:L230)</f>
        <v>45.94</v>
      </c>
      <c r="N230" s="95">
        <v>2</v>
      </c>
      <c r="O230" s="106" t="s">
        <v>40</v>
      </c>
      <c r="P230" s="99" t="s">
        <v>376</v>
      </c>
    </row>
    <row r="231" spans="1:16" ht="15.75" customHeight="1">
      <c r="A231" s="80"/>
      <c r="B231" s="81"/>
      <c r="C231" s="102" t="s">
        <v>362</v>
      </c>
      <c r="D231" s="103">
        <v>35978</v>
      </c>
      <c r="E231" s="104" t="s">
        <v>206</v>
      </c>
      <c r="F231" s="105" t="s">
        <v>72</v>
      </c>
      <c r="G231" s="86">
        <v>41.23</v>
      </c>
      <c r="H231" s="86">
        <v>42</v>
      </c>
      <c r="I231" s="86" t="s">
        <v>103</v>
      </c>
      <c r="J231" s="86"/>
      <c r="K231" s="86"/>
      <c r="L231" s="86"/>
      <c r="M231" s="86">
        <f>MAX(G231:L231)</f>
        <v>42</v>
      </c>
      <c r="N231" s="95">
        <v>2</v>
      </c>
      <c r="O231" s="106" t="s">
        <v>40</v>
      </c>
      <c r="P231" s="99" t="s">
        <v>363</v>
      </c>
    </row>
    <row r="232" spans="1:16" ht="15.75" customHeight="1">
      <c r="A232" s="80"/>
      <c r="B232" s="81"/>
      <c r="C232" s="102" t="s">
        <v>377</v>
      </c>
      <c r="D232" s="103"/>
      <c r="E232" s="104" t="s">
        <v>66</v>
      </c>
      <c r="F232" s="105" t="s">
        <v>27</v>
      </c>
      <c r="G232" s="86" t="s">
        <v>103</v>
      </c>
      <c r="H232" s="86">
        <v>38.12</v>
      </c>
      <c r="I232" s="86">
        <v>39.2</v>
      </c>
      <c r="J232" s="86"/>
      <c r="K232" s="86"/>
      <c r="L232" s="86"/>
      <c r="M232" s="86">
        <f>MAX(G232:L232)</f>
        <v>39.2</v>
      </c>
      <c r="N232" s="95">
        <v>3</v>
      </c>
      <c r="O232" s="106" t="s">
        <v>40</v>
      </c>
      <c r="P232" s="99" t="s">
        <v>93</v>
      </c>
    </row>
    <row r="233" spans="1:16" ht="15.75" customHeight="1">
      <c r="A233" s="80"/>
      <c r="B233" s="81"/>
      <c r="C233" s="102" t="s">
        <v>378</v>
      </c>
      <c r="D233" s="103"/>
      <c r="E233" s="104"/>
      <c r="F233" s="105"/>
      <c r="G233" s="86">
        <v>33.21</v>
      </c>
      <c r="H233" s="86" t="s">
        <v>103</v>
      </c>
      <c r="I233" s="86" t="s">
        <v>103</v>
      </c>
      <c r="J233" s="86"/>
      <c r="K233" s="86"/>
      <c r="L233" s="86"/>
      <c r="M233" s="86">
        <v>33.21</v>
      </c>
      <c r="N233" s="95" t="s">
        <v>238</v>
      </c>
      <c r="O233" s="106" t="s">
        <v>40</v>
      </c>
      <c r="P233" s="99"/>
    </row>
    <row r="234" spans="1:16" ht="15.75" customHeight="1">
      <c r="A234" s="80"/>
      <c r="B234" s="81">
        <v>515</v>
      </c>
      <c r="C234" s="102" t="s">
        <v>379</v>
      </c>
      <c r="D234" s="103">
        <v>36689</v>
      </c>
      <c r="E234" s="104" t="s">
        <v>143</v>
      </c>
      <c r="F234" s="105" t="s">
        <v>27</v>
      </c>
      <c r="G234" s="86" t="s">
        <v>103</v>
      </c>
      <c r="H234" s="86" t="s">
        <v>103</v>
      </c>
      <c r="I234" s="86">
        <v>32.58</v>
      </c>
      <c r="J234" s="86"/>
      <c r="K234" s="86"/>
      <c r="L234" s="86"/>
      <c r="M234" s="86">
        <f>MAX(G234:L234)</f>
        <v>32.58</v>
      </c>
      <c r="N234" s="95" t="s">
        <v>238</v>
      </c>
      <c r="O234" s="106" t="s">
        <v>40</v>
      </c>
      <c r="P234" s="99" t="s">
        <v>144</v>
      </c>
    </row>
    <row r="235" spans="1:16" ht="15.75" customHeight="1">
      <c r="A235" s="80"/>
      <c r="B235" s="81"/>
      <c r="C235" s="102" t="s">
        <v>380</v>
      </c>
      <c r="D235" s="103"/>
      <c r="E235" s="104" t="s">
        <v>201</v>
      </c>
      <c r="F235" s="105" t="s">
        <v>72</v>
      </c>
      <c r="G235" s="86" t="s">
        <v>103</v>
      </c>
      <c r="H235" s="86" t="s">
        <v>103</v>
      </c>
      <c r="I235" s="86" t="s">
        <v>103</v>
      </c>
      <c r="J235" s="86"/>
      <c r="K235" s="86"/>
      <c r="L235" s="86"/>
      <c r="M235" s="91" t="s">
        <v>153</v>
      </c>
      <c r="N235" s="95"/>
      <c r="O235" s="106" t="s">
        <v>40</v>
      </c>
      <c r="P235" s="99"/>
    </row>
    <row r="242" ht="15">
      <c r="K242" s="111"/>
    </row>
    <row r="297" ht="15">
      <c r="K297" s="111"/>
    </row>
  </sheetData>
  <sheetProtection/>
  <mergeCells count="11">
    <mergeCell ref="F2:F3"/>
    <mergeCell ref="A2:A3"/>
    <mergeCell ref="B2:B3"/>
    <mergeCell ref="C2:C3"/>
    <mergeCell ref="D2:D3"/>
    <mergeCell ref="E2:E3"/>
    <mergeCell ref="G2:L2"/>
    <mergeCell ref="M2:M3"/>
    <mergeCell ref="N2:N3"/>
    <mergeCell ref="O2:O3"/>
    <mergeCell ref="P2:P3"/>
  </mergeCells>
  <printOptions horizontalCentered="1"/>
  <pageMargins left="0.31496062992125984" right="0.11811023622047245" top="0.35433070866141736" bottom="0.35433070866141736" header="0.11811023622047245" footer="0.11811023622047245"/>
  <pageSetup horizontalDpi="600" verticalDpi="600" orientation="portrait" paperSize="9" scale="78" r:id="rId1"/>
  <rowBreaks count="1" manualBreakCount="1">
    <brk id="190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406"/>
  <sheetViews>
    <sheetView tabSelected="1" view="pageBreakPreview" zoomScale="80" zoomScaleSheetLayoutView="80" zoomScalePageLayoutView="0" workbookViewId="0" topLeftCell="A389">
      <selection activeCell="AC29" sqref="AC29"/>
    </sheetView>
  </sheetViews>
  <sheetFormatPr defaultColWidth="9.140625" defaultRowHeight="15"/>
  <cols>
    <col min="1" max="1" width="4.8515625" style="223" customWidth="1"/>
    <col min="2" max="2" width="6.00390625" style="223" customWidth="1"/>
    <col min="3" max="3" width="25.7109375" style="223" customWidth="1"/>
    <col min="4" max="4" width="12.140625" style="224" customWidth="1"/>
    <col min="5" max="5" width="15.28125" style="223" customWidth="1"/>
    <col min="6" max="6" width="13.00390625" style="223" customWidth="1"/>
    <col min="7" max="7" width="8.7109375" style="225" customWidth="1"/>
    <col min="8" max="8" width="7.7109375" style="225" customWidth="1"/>
    <col min="9" max="9" width="6.7109375" style="223" customWidth="1"/>
    <col min="10" max="10" width="5.28125" style="223" customWidth="1"/>
    <col min="11" max="11" width="31.421875" style="223" customWidth="1"/>
  </cols>
  <sheetData>
    <row r="1" spans="1:11" ht="16.5">
      <c r="A1" s="115"/>
      <c r="B1" s="115"/>
      <c r="C1" s="115"/>
      <c r="D1" s="116"/>
      <c r="E1" s="115"/>
      <c r="F1" s="117"/>
      <c r="G1" s="118"/>
      <c r="H1" s="119"/>
      <c r="I1" s="120"/>
      <c r="J1" s="115"/>
      <c r="K1" s="115"/>
    </row>
    <row r="2" spans="1:11" ht="63" customHeight="1">
      <c r="A2" s="409" t="s">
        <v>381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</row>
    <row r="3" spans="1:11" ht="17.25" thickBot="1">
      <c r="A3" s="410" t="s">
        <v>382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</row>
    <row r="4" spans="1:11" ht="15">
      <c r="A4" s="411" t="s">
        <v>0</v>
      </c>
      <c r="B4" s="413" t="s">
        <v>1</v>
      </c>
      <c r="C4" s="415" t="s">
        <v>98</v>
      </c>
      <c r="D4" s="417" t="s">
        <v>383</v>
      </c>
      <c r="E4" s="419" t="s">
        <v>384</v>
      </c>
      <c r="F4" s="421" t="s">
        <v>385</v>
      </c>
      <c r="G4" s="423" t="s">
        <v>386</v>
      </c>
      <c r="H4" s="423" t="s">
        <v>387</v>
      </c>
      <c r="I4" s="400" t="s">
        <v>7</v>
      </c>
      <c r="J4" s="402" t="s">
        <v>8</v>
      </c>
      <c r="K4" s="404" t="s">
        <v>101</v>
      </c>
    </row>
    <row r="5" spans="1:11" ht="48.75" customHeight="1" thickBot="1">
      <c r="A5" s="412"/>
      <c r="B5" s="414"/>
      <c r="C5" s="416"/>
      <c r="D5" s="418"/>
      <c r="E5" s="420"/>
      <c r="F5" s="422"/>
      <c r="G5" s="424"/>
      <c r="H5" s="424"/>
      <c r="I5" s="401"/>
      <c r="J5" s="403"/>
      <c r="K5" s="405"/>
    </row>
    <row r="6" spans="1:11" ht="17.25" thickBot="1">
      <c r="A6" s="406" t="s">
        <v>388</v>
      </c>
      <c r="B6" s="407"/>
      <c r="C6" s="407"/>
      <c r="D6" s="407"/>
      <c r="E6" s="407"/>
      <c r="F6" s="407"/>
      <c r="G6" s="407"/>
      <c r="H6" s="407"/>
      <c r="I6" s="407"/>
      <c r="J6" s="407"/>
      <c r="K6" s="408"/>
    </row>
    <row r="7" spans="1:11" ht="16.5">
      <c r="A7" s="367" t="s">
        <v>389</v>
      </c>
      <c r="B7" s="368"/>
      <c r="C7" s="368"/>
      <c r="D7" s="368"/>
      <c r="E7" s="368"/>
      <c r="F7" s="368"/>
      <c r="G7" s="368"/>
      <c r="H7" s="368"/>
      <c r="I7" s="368"/>
      <c r="J7" s="368"/>
      <c r="K7" s="369"/>
    </row>
    <row r="8" spans="1:11" ht="16.5">
      <c r="A8" s="121">
        <v>1</v>
      </c>
      <c r="B8" s="122">
        <v>201</v>
      </c>
      <c r="C8" s="123" t="s">
        <v>104</v>
      </c>
      <c r="D8" s="124">
        <v>34998</v>
      </c>
      <c r="E8" s="125" t="s">
        <v>105</v>
      </c>
      <c r="F8" s="126" t="s">
        <v>20</v>
      </c>
      <c r="G8" s="127">
        <v>11.64</v>
      </c>
      <c r="H8" s="127">
        <v>11.4</v>
      </c>
      <c r="I8" s="128">
        <v>1</v>
      </c>
      <c r="J8" s="129"/>
      <c r="K8" s="130" t="s">
        <v>106</v>
      </c>
    </row>
    <row r="9" spans="1:11" ht="16.5">
      <c r="A9" s="131">
        <v>2</v>
      </c>
      <c r="B9" s="132">
        <v>208</v>
      </c>
      <c r="C9" s="133" t="s">
        <v>390</v>
      </c>
      <c r="D9" s="134" t="s">
        <v>108</v>
      </c>
      <c r="E9" s="135" t="s">
        <v>66</v>
      </c>
      <c r="F9" s="136" t="s">
        <v>109</v>
      </c>
      <c r="G9" s="137">
        <v>11.9</v>
      </c>
      <c r="H9" s="137">
        <v>11.92</v>
      </c>
      <c r="I9" s="138">
        <v>2</v>
      </c>
      <c r="J9" s="139"/>
      <c r="K9" s="140"/>
    </row>
    <row r="10" spans="1:11" ht="16.5">
      <c r="A10" s="131">
        <v>3</v>
      </c>
      <c r="B10" s="132">
        <v>223</v>
      </c>
      <c r="C10" s="133" t="s">
        <v>391</v>
      </c>
      <c r="D10" s="134" t="s">
        <v>392</v>
      </c>
      <c r="E10" s="135" t="s">
        <v>66</v>
      </c>
      <c r="F10" s="136" t="s">
        <v>109</v>
      </c>
      <c r="G10" s="137">
        <v>11.87</v>
      </c>
      <c r="H10" s="137">
        <v>11.99</v>
      </c>
      <c r="I10" s="138">
        <v>2</v>
      </c>
      <c r="J10" s="139"/>
      <c r="K10" s="140" t="s">
        <v>112</v>
      </c>
    </row>
    <row r="11" spans="1:11" ht="16.5">
      <c r="A11" s="131">
        <v>4</v>
      </c>
      <c r="B11" s="132">
        <v>41</v>
      </c>
      <c r="C11" s="133" t="s">
        <v>393</v>
      </c>
      <c r="D11" s="134" t="s">
        <v>111</v>
      </c>
      <c r="E11" s="135" t="s">
        <v>66</v>
      </c>
      <c r="F11" s="136" t="s">
        <v>27</v>
      </c>
      <c r="G11" s="137">
        <v>12.22</v>
      </c>
      <c r="H11" s="137">
        <v>12.37</v>
      </c>
      <c r="I11" s="138">
        <v>3</v>
      </c>
      <c r="J11" s="139"/>
      <c r="K11" s="140" t="s">
        <v>394</v>
      </c>
    </row>
    <row r="12" spans="1:11" ht="16.5">
      <c r="A12" s="131">
        <v>5</v>
      </c>
      <c r="B12" s="132">
        <v>183</v>
      </c>
      <c r="C12" s="133" t="s">
        <v>395</v>
      </c>
      <c r="D12" s="134" t="s">
        <v>111</v>
      </c>
      <c r="E12" s="135" t="s">
        <v>66</v>
      </c>
      <c r="F12" s="136"/>
      <c r="G12" s="137">
        <v>12.32</v>
      </c>
      <c r="H12" s="137">
        <v>12.54</v>
      </c>
      <c r="I12" s="138">
        <v>3</v>
      </c>
      <c r="J12" s="139"/>
      <c r="K12" s="140" t="s">
        <v>166</v>
      </c>
    </row>
    <row r="13" spans="1:11" ht="16.5">
      <c r="A13" s="131">
        <v>6</v>
      </c>
      <c r="B13" s="132">
        <v>92</v>
      </c>
      <c r="C13" s="133" t="s">
        <v>114</v>
      </c>
      <c r="D13" s="134" t="s">
        <v>111</v>
      </c>
      <c r="E13" s="135" t="s">
        <v>66</v>
      </c>
      <c r="F13" s="136" t="s">
        <v>109</v>
      </c>
      <c r="G13" s="137">
        <v>12.43</v>
      </c>
      <c r="H13" s="137">
        <v>12.73</v>
      </c>
      <c r="I13" s="138">
        <v>3</v>
      </c>
      <c r="J13" s="139"/>
      <c r="K13" s="140" t="s">
        <v>115</v>
      </c>
    </row>
    <row r="14" spans="1:11" ht="16.5">
      <c r="A14" s="131">
        <v>7</v>
      </c>
      <c r="B14" s="132">
        <v>27</v>
      </c>
      <c r="C14" s="133" t="s">
        <v>396</v>
      </c>
      <c r="D14" s="134" t="s">
        <v>111</v>
      </c>
      <c r="E14" s="135" t="s">
        <v>66</v>
      </c>
      <c r="F14" s="135"/>
      <c r="G14" s="141">
        <v>13.23</v>
      </c>
      <c r="H14" s="137"/>
      <c r="I14" s="138" t="s">
        <v>238</v>
      </c>
      <c r="J14" s="139"/>
      <c r="K14" s="140"/>
    </row>
    <row r="15" spans="1:11" ht="16.5">
      <c r="A15" s="131"/>
      <c r="B15" s="132">
        <v>14</v>
      </c>
      <c r="C15" s="133" t="s">
        <v>113</v>
      </c>
      <c r="D15" s="134" t="s">
        <v>111</v>
      </c>
      <c r="E15" s="135" t="s">
        <v>66</v>
      </c>
      <c r="F15" s="136" t="s">
        <v>109</v>
      </c>
      <c r="G15" s="137">
        <v>12.98</v>
      </c>
      <c r="H15" s="92" t="s">
        <v>157</v>
      </c>
      <c r="I15" s="138">
        <v>3</v>
      </c>
      <c r="J15" s="139"/>
      <c r="K15" s="140"/>
    </row>
    <row r="16" spans="1:11" ht="16.5">
      <c r="A16" s="131"/>
      <c r="B16" s="132">
        <v>9</v>
      </c>
      <c r="C16" s="133" t="s">
        <v>116</v>
      </c>
      <c r="D16" s="134" t="s">
        <v>111</v>
      </c>
      <c r="E16" s="135" t="s">
        <v>66</v>
      </c>
      <c r="F16" s="136" t="s">
        <v>109</v>
      </c>
      <c r="G16" s="137">
        <v>12.65</v>
      </c>
      <c r="H16" s="92" t="s">
        <v>157</v>
      </c>
      <c r="I16" s="138">
        <v>3</v>
      </c>
      <c r="J16" s="139"/>
      <c r="K16" s="140" t="s">
        <v>115</v>
      </c>
    </row>
    <row r="17" spans="1:11" ht="16.5">
      <c r="A17" s="131"/>
      <c r="B17" s="132">
        <v>35</v>
      </c>
      <c r="C17" s="133" t="s">
        <v>397</v>
      </c>
      <c r="D17" s="134">
        <v>35018</v>
      </c>
      <c r="E17" s="135" t="s">
        <v>66</v>
      </c>
      <c r="F17" s="136" t="s">
        <v>27</v>
      </c>
      <c r="G17" s="92" t="s">
        <v>157</v>
      </c>
      <c r="H17" s="137"/>
      <c r="I17" s="138"/>
      <c r="J17" s="139"/>
      <c r="K17" s="140" t="s">
        <v>394</v>
      </c>
    </row>
    <row r="18" spans="1:11" ht="17.25" thickBot="1">
      <c r="A18" s="131"/>
      <c r="B18" s="132">
        <v>50</v>
      </c>
      <c r="C18" s="133" t="s">
        <v>398</v>
      </c>
      <c r="D18" s="134" t="s">
        <v>399</v>
      </c>
      <c r="E18" s="135" t="s">
        <v>66</v>
      </c>
      <c r="F18" s="136" t="s">
        <v>27</v>
      </c>
      <c r="G18" s="92" t="s">
        <v>157</v>
      </c>
      <c r="H18" s="137"/>
      <c r="I18" s="138"/>
      <c r="J18" s="139"/>
      <c r="K18" s="140" t="s">
        <v>68</v>
      </c>
    </row>
    <row r="19" spans="1:11" ht="22.5" customHeight="1" thickBot="1">
      <c r="A19" s="406" t="s">
        <v>388</v>
      </c>
      <c r="B19" s="407"/>
      <c r="C19" s="407"/>
      <c r="D19" s="407"/>
      <c r="E19" s="407"/>
      <c r="F19" s="407"/>
      <c r="G19" s="407"/>
      <c r="H19" s="407"/>
      <c r="I19" s="407"/>
      <c r="J19" s="407"/>
      <c r="K19" s="408"/>
    </row>
    <row r="20" spans="1:11" ht="16.5">
      <c r="A20" s="367" t="s">
        <v>400</v>
      </c>
      <c r="B20" s="368"/>
      <c r="C20" s="368"/>
      <c r="D20" s="368"/>
      <c r="E20" s="368"/>
      <c r="F20" s="368"/>
      <c r="G20" s="368"/>
      <c r="H20" s="368"/>
      <c r="I20" s="368"/>
      <c r="J20" s="368"/>
      <c r="K20" s="369"/>
    </row>
    <row r="21" spans="1:11" ht="16.5">
      <c r="A21" s="131">
        <v>1</v>
      </c>
      <c r="B21" s="132">
        <v>373</v>
      </c>
      <c r="C21" s="133" t="s">
        <v>401</v>
      </c>
      <c r="D21" s="134">
        <v>35492</v>
      </c>
      <c r="E21" s="135" t="s">
        <v>250</v>
      </c>
      <c r="F21" s="135" t="s">
        <v>20</v>
      </c>
      <c r="G21" s="141">
        <v>11.52</v>
      </c>
      <c r="H21" s="137">
        <v>11.53</v>
      </c>
      <c r="I21" s="138">
        <v>1</v>
      </c>
      <c r="J21" s="139">
        <v>27</v>
      </c>
      <c r="K21" s="140" t="s">
        <v>402</v>
      </c>
    </row>
    <row r="22" spans="1:11" ht="16.5">
      <c r="A22" s="131">
        <v>2</v>
      </c>
      <c r="B22" s="132">
        <v>833</v>
      </c>
      <c r="C22" s="133" t="s">
        <v>403</v>
      </c>
      <c r="D22" s="134" t="s">
        <v>404</v>
      </c>
      <c r="E22" s="135" t="s">
        <v>19</v>
      </c>
      <c r="F22" s="135" t="s">
        <v>76</v>
      </c>
      <c r="G22" s="141">
        <v>11.75</v>
      </c>
      <c r="H22" s="142">
        <v>11.65</v>
      </c>
      <c r="I22" s="138">
        <v>2</v>
      </c>
      <c r="J22" s="139">
        <v>24</v>
      </c>
      <c r="K22" s="140" t="s">
        <v>405</v>
      </c>
    </row>
    <row r="23" spans="1:11" ht="16.5">
      <c r="A23" s="131">
        <v>3</v>
      </c>
      <c r="B23" s="132">
        <v>4</v>
      </c>
      <c r="C23" s="133" t="s">
        <v>406</v>
      </c>
      <c r="D23" s="134">
        <v>35448</v>
      </c>
      <c r="E23" s="135" t="s">
        <v>26</v>
      </c>
      <c r="F23" s="135" t="s">
        <v>20</v>
      </c>
      <c r="G23" s="141">
        <v>12.08</v>
      </c>
      <c r="H23" s="142">
        <v>11.79</v>
      </c>
      <c r="I23" s="138">
        <v>2</v>
      </c>
      <c r="J23" s="139">
        <v>21</v>
      </c>
      <c r="K23" s="140" t="s">
        <v>166</v>
      </c>
    </row>
    <row r="24" spans="1:11" ht="16.5">
      <c r="A24" s="131">
        <v>4</v>
      </c>
      <c r="B24" s="132">
        <v>805</v>
      </c>
      <c r="C24" s="133" t="s">
        <v>184</v>
      </c>
      <c r="D24" s="134">
        <v>35090</v>
      </c>
      <c r="E24" s="135" t="s">
        <v>162</v>
      </c>
      <c r="F24" s="135" t="s">
        <v>185</v>
      </c>
      <c r="G24" s="141">
        <v>11.97</v>
      </c>
      <c r="H24" s="142">
        <v>11.92</v>
      </c>
      <c r="I24" s="138">
        <v>2</v>
      </c>
      <c r="J24" s="139">
        <v>18</v>
      </c>
      <c r="K24" s="140" t="s">
        <v>186</v>
      </c>
    </row>
    <row r="25" spans="1:11" ht="16.5">
      <c r="A25" s="131">
        <v>5</v>
      </c>
      <c r="B25" s="132">
        <v>70</v>
      </c>
      <c r="C25" s="133" t="s">
        <v>407</v>
      </c>
      <c r="D25" s="134">
        <v>35465</v>
      </c>
      <c r="E25" s="135" t="s">
        <v>46</v>
      </c>
      <c r="F25" s="135" t="s">
        <v>47</v>
      </c>
      <c r="G25" s="141">
        <v>11.98</v>
      </c>
      <c r="H25" s="142">
        <v>11.99</v>
      </c>
      <c r="I25" s="138">
        <v>2</v>
      </c>
      <c r="J25" s="139">
        <v>16</v>
      </c>
      <c r="K25" s="140" t="s">
        <v>408</v>
      </c>
    </row>
    <row r="26" spans="1:13" ht="16.5">
      <c r="A26" s="131">
        <v>6</v>
      </c>
      <c r="B26" s="132">
        <v>542</v>
      </c>
      <c r="C26" s="133" t="s">
        <v>409</v>
      </c>
      <c r="D26" s="134">
        <v>35663</v>
      </c>
      <c r="E26" s="135" t="s">
        <v>143</v>
      </c>
      <c r="F26" s="135" t="s">
        <v>27</v>
      </c>
      <c r="G26" s="141">
        <v>12.11</v>
      </c>
      <c r="H26" s="137">
        <v>12.07</v>
      </c>
      <c r="I26" s="138">
        <v>2</v>
      </c>
      <c r="J26" s="139">
        <v>14</v>
      </c>
      <c r="K26" s="140" t="s">
        <v>410</v>
      </c>
      <c r="M26" s="92" t="s">
        <v>157</v>
      </c>
    </row>
    <row r="27" spans="1:11" ht="16.5">
      <c r="A27" s="131">
        <v>7</v>
      </c>
      <c r="B27" s="132">
        <v>267</v>
      </c>
      <c r="C27" s="133" t="s">
        <v>411</v>
      </c>
      <c r="D27" s="134">
        <v>35269</v>
      </c>
      <c r="E27" s="135" t="s">
        <v>201</v>
      </c>
      <c r="F27" s="135" t="s">
        <v>72</v>
      </c>
      <c r="G27" s="141">
        <v>12.3</v>
      </c>
      <c r="H27" s="137">
        <v>12.2</v>
      </c>
      <c r="I27" s="138">
        <v>3</v>
      </c>
      <c r="J27" s="139">
        <v>12</v>
      </c>
      <c r="K27" s="140" t="s">
        <v>412</v>
      </c>
    </row>
    <row r="28" spans="1:15" ht="16.5">
      <c r="A28" s="131">
        <v>8</v>
      </c>
      <c r="B28" s="132">
        <v>35</v>
      </c>
      <c r="C28" s="133" t="s">
        <v>413</v>
      </c>
      <c r="D28" s="134">
        <v>35649</v>
      </c>
      <c r="E28" s="135" t="s">
        <v>66</v>
      </c>
      <c r="F28" s="135" t="s">
        <v>27</v>
      </c>
      <c r="G28" s="141">
        <v>12.34</v>
      </c>
      <c r="H28" s="137"/>
      <c r="I28" s="138">
        <v>3</v>
      </c>
      <c r="J28" s="139" t="s">
        <v>28</v>
      </c>
      <c r="K28" s="140" t="s">
        <v>68</v>
      </c>
      <c r="M28" s="92" t="s">
        <v>153</v>
      </c>
      <c r="N28" s="9" t="s">
        <v>319</v>
      </c>
      <c r="O28" s="1"/>
    </row>
    <row r="29" spans="1:15" ht="16.5">
      <c r="A29" s="131">
        <v>9</v>
      </c>
      <c r="B29" s="132">
        <v>225</v>
      </c>
      <c r="C29" s="133" t="s">
        <v>414</v>
      </c>
      <c r="D29" s="134" t="s">
        <v>255</v>
      </c>
      <c r="E29" s="135" t="s">
        <v>54</v>
      </c>
      <c r="F29" s="136" t="s">
        <v>55</v>
      </c>
      <c r="G29" s="141">
        <v>12.4</v>
      </c>
      <c r="H29" s="141"/>
      <c r="I29" s="138">
        <v>3</v>
      </c>
      <c r="J29" s="139">
        <v>10</v>
      </c>
      <c r="K29" s="140" t="s">
        <v>56</v>
      </c>
      <c r="M29" s="92" t="s">
        <v>322</v>
      </c>
      <c r="N29" s="9" t="s">
        <v>323</v>
      </c>
      <c r="O29" s="1"/>
    </row>
    <row r="30" spans="1:11" ht="16.5">
      <c r="A30" s="131">
        <v>10</v>
      </c>
      <c r="B30" s="132">
        <v>896</v>
      </c>
      <c r="C30" s="133" t="s">
        <v>171</v>
      </c>
      <c r="D30" s="134">
        <v>35075</v>
      </c>
      <c r="E30" s="135" t="s">
        <v>79</v>
      </c>
      <c r="F30" s="135" t="s">
        <v>80</v>
      </c>
      <c r="G30" s="141">
        <v>12.47</v>
      </c>
      <c r="H30" s="137"/>
      <c r="I30" s="138">
        <v>3</v>
      </c>
      <c r="J30" s="139">
        <v>8</v>
      </c>
      <c r="K30" s="140" t="s">
        <v>81</v>
      </c>
    </row>
    <row r="31" spans="1:11" ht="16.5">
      <c r="A31" s="131">
        <v>11</v>
      </c>
      <c r="B31" s="132">
        <v>702</v>
      </c>
      <c r="C31" s="133" t="s">
        <v>415</v>
      </c>
      <c r="D31" s="134">
        <v>35701</v>
      </c>
      <c r="E31" s="135" t="s">
        <v>206</v>
      </c>
      <c r="F31" s="135" t="s">
        <v>72</v>
      </c>
      <c r="G31" s="141">
        <v>12.52</v>
      </c>
      <c r="H31" s="142"/>
      <c r="I31" s="138">
        <v>3</v>
      </c>
      <c r="J31" s="139">
        <v>6</v>
      </c>
      <c r="K31" s="140" t="s">
        <v>334</v>
      </c>
    </row>
    <row r="32" spans="1:11" ht="16.5">
      <c r="A32" s="131">
        <v>12</v>
      </c>
      <c r="B32" s="132">
        <v>455</v>
      </c>
      <c r="C32" s="133" t="s">
        <v>416</v>
      </c>
      <c r="D32" s="134" t="s">
        <v>137</v>
      </c>
      <c r="E32" s="135" t="s">
        <v>138</v>
      </c>
      <c r="F32" s="135" t="s">
        <v>72</v>
      </c>
      <c r="G32" s="141">
        <v>12.58</v>
      </c>
      <c r="H32" s="137"/>
      <c r="I32" s="138">
        <v>3</v>
      </c>
      <c r="J32" s="139">
        <v>4</v>
      </c>
      <c r="K32" s="140" t="s">
        <v>150</v>
      </c>
    </row>
    <row r="33" spans="1:11" ht="16.5">
      <c r="A33" s="131">
        <v>13</v>
      </c>
      <c r="B33" s="132">
        <v>208</v>
      </c>
      <c r="C33" s="133" t="s">
        <v>417</v>
      </c>
      <c r="D33" s="134">
        <v>35527</v>
      </c>
      <c r="E33" s="135" t="s">
        <v>62</v>
      </c>
      <c r="F33" s="135" t="s">
        <v>185</v>
      </c>
      <c r="G33" s="141">
        <v>12.76</v>
      </c>
      <c r="H33" s="137"/>
      <c r="I33" s="138">
        <v>3</v>
      </c>
      <c r="J33" s="139">
        <v>2</v>
      </c>
      <c r="K33" s="140" t="s">
        <v>418</v>
      </c>
    </row>
    <row r="34" spans="1:11" ht="16.5">
      <c r="A34" s="131">
        <v>14</v>
      </c>
      <c r="B34" s="132">
        <v>312</v>
      </c>
      <c r="C34" s="133" t="s">
        <v>419</v>
      </c>
      <c r="D34" s="134">
        <v>35538</v>
      </c>
      <c r="E34" s="135" t="s">
        <v>71</v>
      </c>
      <c r="F34" s="135" t="s">
        <v>72</v>
      </c>
      <c r="G34" s="141">
        <v>12.81</v>
      </c>
      <c r="H34" s="142"/>
      <c r="I34" s="138">
        <v>3</v>
      </c>
      <c r="J34" s="139">
        <v>1</v>
      </c>
      <c r="K34" s="140" t="s">
        <v>420</v>
      </c>
    </row>
    <row r="35" spans="1:11" ht="16.5">
      <c r="A35" s="131">
        <v>15</v>
      </c>
      <c r="B35" s="132">
        <v>654</v>
      </c>
      <c r="C35" s="133" t="s">
        <v>421</v>
      </c>
      <c r="D35" s="134">
        <v>35536</v>
      </c>
      <c r="E35" s="135" t="s">
        <v>31</v>
      </c>
      <c r="F35" s="135" t="s">
        <v>72</v>
      </c>
      <c r="G35" s="141">
        <v>12.88</v>
      </c>
      <c r="H35" s="142"/>
      <c r="I35" s="138">
        <v>3</v>
      </c>
      <c r="J35" s="139">
        <v>1</v>
      </c>
      <c r="K35" s="140" t="s">
        <v>422</v>
      </c>
    </row>
    <row r="36" spans="1:11" ht="16.5">
      <c r="A36" s="131">
        <v>16</v>
      </c>
      <c r="B36" s="132">
        <v>251</v>
      </c>
      <c r="C36" s="133" t="s">
        <v>423</v>
      </c>
      <c r="D36" s="134">
        <v>35078</v>
      </c>
      <c r="E36" s="135" t="s">
        <v>201</v>
      </c>
      <c r="F36" s="135" t="s">
        <v>72</v>
      </c>
      <c r="G36" s="141">
        <v>12.98</v>
      </c>
      <c r="H36" s="142"/>
      <c r="I36" s="138">
        <v>3</v>
      </c>
      <c r="J36" s="139">
        <v>1</v>
      </c>
      <c r="K36" s="140" t="s">
        <v>93</v>
      </c>
    </row>
    <row r="37" spans="1:11" ht="16.5">
      <c r="A37" s="131">
        <v>17</v>
      </c>
      <c r="B37" s="132">
        <v>838</v>
      </c>
      <c r="C37" s="133" t="s">
        <v>424</v>
      </c>
      <c r="D37" s="134" t="s">
        <v>425</v>
      </c>
      <c r="E37" s="135" t="s">
        <v>19</v>
      </c>
      <c r="F37" s="135" t="s">
        <v>76</v>
      </c>
      <c r="G37" s="141">
        <v>13.13</v>
      </c>
      <c r="H37" s="142"/>
      <c r="I37" s="138" t="s">
        <v>238</v>
      </c>
      <c r="J37" s="139">
        <v>1</v>
      </c>
      <c r="K37" s="140" t="s">
        <v>329</v>
      </c>
    </row>
    <row r="38" spans="1:11" ht="16.5">
      <c r="A38" s="131">
        <v>18</v>
      </c>
      <c r="B38" s="132">
        <v>820</v>
      </c>
      <c r="C38" s="133" t="s">
        <v>172</v>
      </c>
      <c r="D38" s="134">
        <v>35517</v>
      </c>
      <c r="E38" s="135" t="s">
        <v>162</v>
      </c>
      <c r="F38" s="135" t="s">
        <v>76</v>
      </c>
      <c r="G38" s="141">
        <v>13.5</v>
      </c>
      <c r="H38" s="142"/>
      <c r="I38" s="138" t="s">
        <v>238</v>
      </c>
      <c r="J38" s="139">
        <v>1</v>
      </c>
      <c r="K38" s="140" t="s">
        <v>173</v>
      </c>
    </row>
    <row r="39" spans="1:11" ht="16.5">
      <c r="A39" s="131">
        <v>19</v>
      </c>
      <c r="B39" s="132">
        <v>453</v>
      </c>
      <c r="C39" s="133" t="s">
        <v>426</v>
      </c>
      <c r="D39" s="134" t="s">
        <v>255</v>
      </c>
      <c r="E39" s="135" t="s">
        <v>138</v>
      </c>
      <c r="F39" s="135" t="s">
        <v>72</v>
      </c>
      <c r="G39" s="141">
        <v>13.54</v>
      </c>
      <c r="H39" s="142"/>
      <c r="I39" s="138" t="s">
        <v>238</v>
      </c>
      <c r="J39" s="139">
        <v>11</v>
      </c>
      <c r="K39" s="140" t="s">
        <v>150</v>
      </c>
    </row>
    <row r="40" spans="1:11" ht="16.5">
      <c r="A40" s="131">
        <v>20</v>
      </c>
      <c r="B40" s="132">
        <v>458</v>
      </c>
      <c r="C40" s="133" t="s">
        <v>427</v>
      </c>
      <c r="D40" s="134" t="s">
        <v>137</v>
      </c>
      <c r="E40" s="135" t="s">
        <v>138</v>
      </c>
      <c r="F40" s="135" t="s">
        <v>192</v>
      </c>
      <c r="G40" s="141">
        <v>13.92</v>
      </c>
      <c r="H40" s="142"/>
      <c r="I40" s="138" t="s">
        <v>240</v>
      </c>
      <c r="J40" s="139">
        <v>1</v>
      </c>
      <c r="K40" s="140" t="s">
        <v>204</v>
      </c>
    </row>
    <row r="41" spans="1:11" ht="16.5">
      <c r="A41" s="131"/>
      <c r="B41" s="132">
        <v>704</v>
      </c>
      <c r="C41" s="133" t="s">
        <v>428</v>
      </c>
      <c r="D41" s="134">
        <v>35318</v>
      </c>
      <c r="E41" s="135" t="s">
        <v>206</v>
      </c>
      <c r="F41" s="135" t="s">
        <v>72</v>
      </c>
      <c r="G41" s="92" t="s">
        <v>322</v>
      </c>
      <c r="H41" s="142"/>
      <c r="I41" s="138"/>
      <c r="J41" s="139" t="s">
        <v>154</v>
      </c>
      <c r="K41" s="140" t="s">
        <v>334</v>
      </c>
    </row>
    <row r="42" spans="1:11" ht="16.5">
      <c r="A42" s="131"/>
      <c r="B42" s="132">
        <v>32</v>
      </c>
      <c r="C42" s="133" t="s">
        <v>429</v>
      </c>
      <c r="D42" s="134">
        <v>35399</v>
      </c>
      <c r="E42" s="135" t="s">
        <v>26</v>
      </c>
      <c r="F42" s="135" t="s">
        <v>27</v>
      </c>
      <c r="G42" s="141">
        <v>11.55</v>
      </c>
      <c r="H42" s="92" t="s">
        <v>322</v>
      </c>
      <c r="I42" s="138">
        <v>2</v>
      </c>
      <c r="J42" s="139" t="s">
        <v>154</v>
      </c>
      <c r="K42" s="140" t="s">
        <v>394</v>
      </c>
    </row>
    <row r="43" spans="1:11" ht="16.5">
      <c r="A43" s="131"/>
      <c r="B43" s="132">
        <v>285</v>
      </c>
      <c r="C43" s="133" t="s">
        <v>151</v>
      </c>
      <c r="D43" s="134">
        <v>35100</v>
      </c>
      <c r="E43" s="135" t="s">
        <v>152</v>
      </c>
      <c r="F43" s="135" t="s">
        <v>63</v>
      </c>
      <c r="G43" s="92" t="s">
        <v>157</v>
      </c>
      <c r="H43" s="142"/>
      <c r="I43" s="138"/>
      <c r="J43" s="139" t="s">
        <v>154</v>
      </c>
      <c r="K43" s="140" t="s">
        <v>56</v>
      </c>
    </row>
    <row r="44" spans="1:11" ht="16.5">
      <c r="A44" s="131"/>
      <c r="B44" s="132">
        <v>48</v>
      </c>
      <c r="C44" s="133" t="s">
        <v>161</v>
      </c>
      <c r="D44" s="134">
        <v>35903</v>
      </c>
      <c r="E44" s="135" t="s">
        <v>162</v>
      </c>
      <c r="F44" s="135" t="s">
        <v>20</v>
      </c>
      <c r="G44" s="141">
        <v>11.74</v>
      </c>
      <c r="H44" s="142"/>
      <c r="I44" s="138">
        <v>2</v>
      </c>
      <c r="J44" s="139" t="s">
        <v>40</v>
      </c>
      <c r="K44" s="143" t="s">
        <v>430</v>
      </c>
    </row>
    <row r="45" spans="1:11" ht="16.5">
      <c r="A45" s="131"/>
      <c r="B45" s="132">
        <v>216</v>
      </c>
      <c r="C45" s="133" t="s">
        <v>431</v>
      </c>
      <c r="D45" s="134" t="s">
        <v>165</v>
      </c>
      <c r="E45" s="135" t="s">
        <v>26</v>
      </c>
      <c r="F45" s="135" t="s">
        <v>20</v>
      </c>
      <c r="G45" s="141">
        <v>12.06</v>
      </c>
      <c r="H45" s="142"/>
      <c r="I45" s="138">
        <v>2</v>
      </c>
      <c r="J45" s="139" t="s">
        <v>40</v>
      </c>
      <c r="K45" s="140" t="s">
        <v>56</v>
      </c>
    </row>
    <row r="46" spans="1:11" ht="16.5">
      <c r="A46" s="131"/>
      <c r="B46" s="132">
        <v>50</v>
      </c>
      <c r="C46" s="133" t="s">
        <v>164</v>
      </c>
      <c r="D46" s="134" t="s">
        <v>165</v>
      </c>
      <c r="E46" s="135" t="s">
        <v>66</v>
      </c>
      <c r="F46" s="135" t="s">
        <v>27</v>
      </c>
      <c r="G46" s="141">
        <v>12.63</v>
      </c>
      <c r="H46" s="142"/>
      <c r="I46" s="138">
        <v>3</v>
      </c>
      <c r="J46" s="139" t="s">
        <v>40</v>
      </c>
      <c r="K46" s="140" t="s">
        <v>166</v>
      </c>
    </row>
    <row r="47" spans="1:14" ht="17.25" thickBot="1">
      <c r="A47" s="397" t="s">
        <v>432</v>
      </c>
      <c r="B47" s="398"/>
      <c r="C47" s="398"/>
      <c r="D47" s="398"/>
      <c r="E47" s="398"/>
      <c r="F47" s="398"/>
      <c r="G47" s="398"/>
      <c r="H47" s="398"/>
      <c r="I47" s="398"/>
      <c r="J47" s="398"/>
      <c r="K47" s="399"/>
      <c r="M47" s="144"/>
      <c r="N47" s="145"/>
    </row>
    <row r="48" spans="1:14" ht="17.25" thickBot="1">
      <c r="A48" s="376" t="s">
        <v>389</v>
      </c>
      <c r="B48" s="377"/>
      <c r="C48" s="377"/>
      <c r="D48" s="377"/>
      <c r="E48" s="377"/>
      <c r="F48" s="377"/>
      <c r="G48" s="377"/>
      <c r="H48" s="377"/>
      <c r="I48" s="377"/>
      <c r="J48" s="377"/>
      <c r="K48" s="378"/>
      <c r="M48" s="144"/>
      <c r="N48" s="145"/>
    </row>
    <row r="49" spans="1:14" ht="16.5">
      <c r="A49" s="146">
        <v>3</v>
      </c>
      <c r="B49" s="147">
        <v>839</v>
      </c>
      <c r="C49" s="148" t="s">
        <v>433</v>
      </c>
      <c r="D49" s="149">
        <v>34625</v>
      </c>
      <c r="E49" s="150" t="s">
        <v>434</v>
      </c>
      <c r="F49" s="151" t="s">
        <v>76</v>
      </c>
      <c r="G49" s="152">
        <v>23.82</v>
      </c>
      <c r="H49" s="153"/>
      <c r="I49" s="154"/>
      <c r="J49" s="155"/>
      <c r="K49" s="156" t="s">
        <v>77</v>
      </c>
      <c r="M49" s="157"/>
      <c r="N49" s="145"/>
    </row>
    <row r="50" spans="1:14" ht="16.5">
      <c r="A50" s="146">
        <v>4</v>
      </c>
      <c r="B50" s="147">
        <v>223</v>
      </c>
      <c r="C50" s="148" t="s">
        <v>391</v>
      </c>
      <c r="D50" s="149" t="s">
        <v>392</v>
      </c>
      <c r="E50" s="150" t="s">
        <v>66</v>
      </c>
      <c r="F50" s="151" t="s">
        <v>109</v>
      </c>
      <c r="G50" s="152">
        <v>24.56</v>
      </c>
      <c r="H50" s="158"/>
      <c r="I50" s="154"/>
      <c r="J50" s="155"/>
      <c r="K50" s="156" t="s">
        <v>112</v>
      </c>
      <c r="M50" s="144"/>
      <c r="N50" s="145"/>
    </row>
    <row r="51" spans="1:14" ht="17.25" customHeight="1">
      <c r="A51" s="146">
        <v>5</v>
      </c>
      <c r="B51" s="147">
        <v>41</v>
      </c>
      <c r="C51" s="148" t="s">
        <v>393</v>
      </c>
      <c r="D51" s="149" t="s">
        <v>111</v>
      </c>
      <c r="E51" s="150" t="s">
        <v>66</v>
      </c>
      <c r="F51" s="151" t="s">
        <v>27</v>
      </c>
      <c r="G51" s="152">
        <v>25.32</v>
      </c>
      <c r="H51" s="158"/>
      <c r="I51" s="154"/>
      <c r="J51" s="155"/>
      <c r="K51" s="156" t="s">
        <v>394</v>
      </c>
      <c r="M51" s="144"/>
      <c r="N51" s="145"/>
    </row>
    <row r="52" spans="1:14" ht="16.5">
      <c r="A52" s="146">
        <v>6</v>
      </c>
      <c r="B52" s="147">
        <v>183</v>
      </c>
      <c r="C52" s="148" t="s">
        <v>395</v>
      </c>
      <c r="D52" s="149" t="s">
        <v>111</v>
      </c>
      <c r="E52" s="150" t="s">
        <v>66</v>
      </c>
      <c r="F52" s="151"/>
      <c r="G52" s="152">
        <v>25.74</v>
      </c>
      <c r="H52" s="158"/>
      <c r="I52" s="154"/>
      <c r="J52" s="155"/>
      <c r="K52" s="156" t="s">
        <v>166</v>
      </c>
      <c r="M52" s="145"/>
      <c r="N52" s="145"/>
    </row>
    <row r="53" spans="1:11" ht="16.5">
      <c r="A53" s="385" t="s">
        <v>432</v>
      </c>
      <c r="B53" s="386"/>
      <c r="C53" s="386"/>
      <c r="D53" s="386"/>
      <c r="E53" s="386"/>
      <c r="F53" s="386"/>
      <c r="G53" s="386"/>
      <c r="H53" s="386"/>
      <c r="I53" s="386"/>
      <c r="J53" s="386"/>
      <c r="K53" s="387"/>
    </row>
    <row r="54" spans="1:11" ht="16.5">
      <c r="A54" s="364" t="s">
        <v>435</v>
      </c>
      <c r="B54" s="365"/>
      <c r="C54" s="365"/>
      <c r="D54" s="365"/>
      <c r="E54" s="365"/>
      <c r="F54" s="365"/>
      <c r="G54" s="365"/>
      <c r="H54" s="365"/>
      <c r="I54" s="365"/>
      <c r="J54" s="365"/>
      <c r="K54" s="366"/>
    </row>
    <row r="55" spans="1:11" ht="16.5">
      <c r="A55" s="146">
        <v>1</v>
      </c>
      <c r="B55" s="147">
        <v>373</v>
      </c>
      <c r="C55" s="148" t="s">
        <v>401</v>
      </c>
      <c r="D55" s="149">
        <v>35492</v>
      </c>
      <c r="E55" s="150" t="s">
        <v>250</v>
      </c>
      <c r="F55" s="151" t="s">
        <v>20</v>
      </c>
      <c r="G55" s="152">
        <v>23.68</v>
      </c>
      <c r="H55" s="159">
        <v>23.51</v>
      </c>
      <c r="I55" s="154" t="s">
        <v>436</v>
      </c>
      <c r="J55" s="155">
        <v>27</v>
      </c>
      <c r="K55" s="160" t="s">
        <v>402</v>
      </c>
    </row>
    <row r="56" spans="1:11" ht="16.5">
      <c r="A56" s="146">
        <v>2</v>
      </c>
      <c r="B56" s="147">
        <v>32</v>
      </c>
      <c r="C56" s="148" t="s">
        <v>429</v>
      </c>
      <c r="D56" s="149">
        <v>35399</v>
      </c>
      <c r="E56" s="150" t="s">
        <v>66</v>
      </c>
      <c r="F56" s="151" t="s">
        <v>27</v>
      </c>
      <c r="G56" s="152">
        <v>23.79</v>
      </c>
      <c r="H56" s="159">
        <v>23.87</v>
      </c>
      <c r="I56" s="154" t="s">
        <v>436</v>
      </c>
      <c r="J56" s="155">
        <v>24</v>
      </c>
      <c r="K56" s="156" t="s">
        <v>394</v>
      </c>
    </row>
    <row r="57" spans="1:11" ht="16.5">
      <c r="A57" s="146">
        <v>3</v>
      </c>
      <c r="B57" s="147">
        <v>4</v>
      </c>
      <c r="C57" s="148" t="s">
        <v>406</v>
      </c>
      <c r="D57" s="149">
        <v>35448</v>
      </c>
      <c r="E57" s="150" t="s">
        <v>26</v>
      </c>
      <c r="F57" s="151" t="s">
        <v>20</v>
      </c>
      <c r="G57" s="152">
        <v>24.53</v>
      </c>
      <c r="H57" s="159">
        <v>24.15</v>
      </c>
      <c r="I57" s="154" t="s">
        <v>436</v>
      </c>
      <c r="J57" s="155">
        <v>21</v>
      </c>
      <c r="K57" s="156" t="s">
        <v>166</v>
      </c>
    </row>
    <row r="58" spans="1:11" ht="16.5">
      <c r="A58" s="146">
        <v>4</v>
      </c>
      <c r="B58" s="147">
        <v>64</v>
      </c>
      <c r="C58" s="148" t="s">
        <v>437</v>
      </c>
      <c r="D58" s="149">
        <v>35191</v>
      </c>
      <c r="E58" s="150" t="s">
        <v>46</v>
      </c>
      <c r="F58" s="151" t="s">
        <v>47</v>
      </c>
      <c r="G58" s="152">
        <v>24.37</v>
      </c>
      <c r="H58" s="159">
        <v>24.2</v>
      </c>
      <c r="I58" s="154" t="s">
        <v>436</v>
      </c>
      <c r="J58" s="155">
        <v>18</v>
      </c>
      <c r="K58" s="156" t="s">
        <v>331</v>
      </c>
    </row>
    <row r="59" spans="1:11" ht="16.5">
      <c r="A59" s="146">
        <v>5</v>
      </c>
      <c r="B59" s="147">
        <v>833</v>
      </c>
      <c r="C59" s="148" t="s">
        <v>403</v>
      </c>
      <c r="D59" s="149" t="s">
        <v>404</v>
      </c>
      <c r="E59" s="150" t="s">
        <v>19</v>
      </c>
      <c r="F59" s="151" t="s">
        <v>76</v>
      </c>
      <c r="G59" s="152">
        <v>24.16</v>
      </c>
      <c r="H59" s="159">
        <v>24.48</v>
      </c>
      <c r="I59" s="154" t="s">
        <v>436</v>
      </c>
      <c r="J59" s="155">
        <v>16</v>
      </c>
      <c r="K59" s="156" t="s">
        <v>405</v>
      </c>
    </row>
    <row r="60" spans="1:11" ht="16.5">
      <c r="A60" s="146">
        <v>6</v>
      </c>
      <c r="B60" s="147">
        <v>70</v>
      </c>
      <c r="C60" s="148" t="s">
        <v>407</v>
      </c>
      <c r="D60" s="149">
        <v>35465</v>
      </c>
      <c r="E60" s="150" t="s">
        <v>46</v>
      </c>
      <c r="F60" s="151" t="s">
        <v>47</v>
      </c>
      <c r="G60" s="152">
        <v>24.45</v>
      </c>
      <c r="H60" s="159">
        <v>24.49</v>
      </c>
      <c r="I60" s="154" t="s">
        <v>436</v>
      </c>
      <c r="J60" s="155">
        <v>14</v>
      </c>
      <c r="K60" s="156" t="s">
        <v>408</v>
      </c>
    </row>
    <row r="61" spans="1:11" ht="16.5">
      <c r="A61" s="146">
        <v>7</v>
      </c>
      <c r="B61" s="147">
        <v>267</v>
      </c>
      <c r="C61" s="148" t="s">
        <v>411</v>
      </c>
      <c r="D61" s="149">
        <v>35269</v>
      </c>
      <c r="E61" s="150" t="s">
        <v>201</v>
      </c>
      <c r="F61" s="151" t="s">
        <v>72</v>
      </c>
      <c r="G61" s="141">
        <v>24.9</v>
      </c>
      <c r="H61" s="142">
        <v>24.62</v>
      </c>
      <c r="I61" s="154" t="s">
        <v>438</v>
      </c>
      <c r="J61" s="155">
        <v>12</v>
      </c>
      <c r="K61" s="156" t="s">
        <v>412</v>
      </c>
    </row>
    <row r="62" spans="1:11" ht="16.5">
      <c r="A62" s="146">
        <v>8</v>
      </c>
      <c r="B62" s="147">
        <v>887</v>
      </c>
      <c r="C62" s="148" t="s">
        <v>168</v>
      </c>
      <c r="D62" s="149">
        <v>35104</v>
      </c>
      <c r="E62" s="150" t="s">
        <v>79</v>
      </c>
      <c r="F62" s="151" t="s">
        <v>80</v>
      </c>
      <c r="G62" s="152">
        <v>24.84</v>
      </c>
      <c r="H62" s="159">
        <v>24.75</v>
      </c>
      <c r="I62" s="154" t="s">
        <v>438</v>
      </c>
      <c r="J62" s="155">
        <v>10</v>
      </c>
      <c r="K62" s="156" t="s">
        <v>128</v>
      </c>
    </row>
    <row r="63" spans="1:11" ht="16.5">
      <c r="A63" s="146">
        <v>9</v>
      </c>
      <c r="B63" s="147">
        <v>542</v>
      </c>
      <c r="C63" s="148" t="s">
        <v>409</v>
      </c>
      <c r="D63" s="149">
        <v>35663</v>
      </c>
      <c r="E63" s="150" t="s">
        <v>143</v>
      </c>
      <c r="F63" s="151" t="s">
        <v>27</v>
      </c>
      <c r="G63" s="152">
        <v>24.57</v>
      </c>
      <c r="H63" s="161"/>
      <c r="I63" s="154" t="s">
        <v>438</v>
      </c>
      <c r="J63" s="155">
        <v>8</v>
      </c>
      <c r="K63" s="156" t="s">
        <v>410</v>
      </c>
    </row>
    <row r="64" spans="1:11" ht="16.5">
      <c r="A64" s="146">
        <v>10</v>
      </c>
      <c r="B64" s="147">
        <v>225</v>
      </c>
      <c r="C64" s="148" t="s">
        <v>414</v>
      </c>
      <c r="D64" s="149" t="s">
        <v>255</v>
      </c>
      <c r="E64" s="150" t="s">
        <v>54</v>
      </c>
      <c r="F64" s="151" t="s">
        <v>55</v>
      </c>
      <c r="G64" s="152">
        <v>25.06</v>
      </c>
      <c r="H64" s="161"/>
      <c r="I64" s="154" t="s">
        <v>438</v>
      </c>
      <c r="J64" s="155">
        <v>6</v>
      </c>
      <c r="K64" s="156" t="s">
        <v>56</v>
      </c>
    </row>
    <row r="65" spans="1:11" ht="16.5">
      <c r="A65" s="146">
        <v>11</v>
      </c>
      <c r="B65" s="147">
        <v>704</v>
      </c>
      <c r="C65" s="148" t="s">
        <v>428</v>
      </c>
      <c r="D65" s="149">
        <v>35318</v>
      </c>
      <c r="E65" s="150" t="s">
        <v>206</v>
      </c>
      <c r="F65" s="151" t="s">
        <v>72</v>
      </c>
      <c r="G65" s="152">
        <v>25.14</v>
      </c>
      <c r="H65" s="161"/>
      <c r="I65" s="154" t="s">
        <v>438</v>
      </c>
      <c r="J65" s="155">
        <v>4</v>
      </c>
      <c r="K65" s="156" t="s">
        <v>334</v>
      </c>
    </row>
    <row r="66" spans="1:11" ht="16.5">
      <c r="A66" s="146">
        <v>12</v>
      </c>
      <c r="B66" s="147">
        <v>701</v>
      </c>
      <c r="C66" s="148" t="s">
        <v>439</v>
      </c>
      <c r="D66" s="149">
        <v>35189</v>
      </c>
      <c r="E66" s="150" t="s">
        <v>206</v>
      </c>
      <c r="F66" s="151" t="s">
        <v>72</v>
      </c>
      <c r="G66" s="152">
        <v>25.33</v>
      </c>
      <c r="H66" s="161"/>
      <c r="I66" s="154" t="s">
        <v>438</v>
      </c>
      <c r="J66" s="155">
        <v>2</v>
      </c>
      <c r="K66" s="156" t="s">
        <v>334</v>
      </c>
    </row>
    <row r="67" spans="1:11" ht="16.5">
      <c r="A67" s="146">
        <v>13</v>
      </c>
      <c r="B67" s="147">
        <v>654</v>
      </c>
      <c r="C67" s="148" t="s">
        <v>421</v>
      </c>
      <c r="D67" s="149">
        <v>35536</v>
      </c>
      <c r="E67" s="150" t="s">
        <v>31</v>
      </c>
      <c r="F67" s="151" t="s">
        <v>72</v>
      </c>
      <c r="G67" s="152">
        <v>25.55</v>
      </c>
      <c r="H67" s="161"/>
      <c r="I67" s="154" t="s">
        <v>438</v>
      </c>
      <c r="J67" s="155">
        <v>1</v>
      </c>
      <c r="K67" s="156" t="s">
        <v>422</v>
      </c>
    </row>
    <row r="68" spans="1:11" ht="16.5">
      <c r="A68" s="146">
        <v>14</v>
      </c>
      <c r="B68" s="147">
        <v>35</v>
      </c>
      <c r="C68" s="148" t="s">
        <v>413</v>
      </c>
      <c r="D68" s="149">
        <v>35649</v>
      </c>
      <c r="E68" s="150" t="s">
        <v>26</v>
      </c>
      <c r="F68" s="151" t="s">
        <v>27</v>
      </c>
      <c r="G68" s="152">
        <v>25.65</v>
      </c>
      <c r="H68" s="159"/>
      <c r="I68" s="154" t="s">
        <v>438</v>
      </c>
      <c r="J68" s="155" t="s">
        <v>28</v>
      </c>
      <c r="K68" s="156" t="s">
        <v>68</v>
      </c>
    </row>
    <row r="69" spans="1:11" ht="16.5">
      <c r="A69" s="146">
        <v>15</v>
      </c>
      <c r="B69" s="147">
        <v>362</v>
      </c>
      <c r="C69" s="148" t="s">
        <v>440</v>
      </c>
      <c r="D69" s="149">
        <v>35363</v>
      </c>
      <c r="E69" s="150" t="s">
        <v>250</v>
      </c>
      <c r="F69" s="151" t="s">
        <v>72</v>
      </c>
      <c r="G69" s="152">
        <v>25.81</v>
      </c>
      <c r="H69" s="161"/>
      <c r="I69" s="154" t="s">
        <v>438</v>
      </c>
      <c r="J69" s="155">
        <v>1</v>
      </c>
      <c r="K69" s="156" t="s">
        <v>441</v>
      </c>
    </row>
    <row r="70" spans="1:11" ht="16.5">
      <c r="A70" s="146">
        <v>16</v>
      </c>
      <c r="B70" s="147">
        <v>455</v>
      </c>
      <c r="C70" s="148" t="s">
        <v>416</v>
      </c>
      <c r="D70" s="149" t="s">
        <v>137</v>
      </c>
      <c r="E70" s="150" t="s">
        <v>138</v>
      </c>
      <c r="F70" s="151" t="s">
        <v>72</v>
      </c>
      <c r="G70" s="152">
        <v>25.86</v>
      </c>
      <c r="H70" s="161"/>
      <c r="I70" s="154" t="s">
        <v>438</v>
      </c>
      <c r="J70" s="155">
        <v>1</v>
      </c>
      <c r="K70" s="156" t="s">
        <v>150</v>
      </c>
    </row>
    <row r="71" spans="1:11" ht="16.5">
      <c r="A71" s="146">
        <v>17</v>
      </c>
      <c r="B71" s="147">
        <v>11</v>
      </c>
      <c r="C71" s="148" t="s">
        <v>442</v>
      </c>
      <c r="D71" s="149">
        <v>35730</v>
      </c>
      <c r="E71" s="150" t="s">
        <v>26</v>
      </c>
      <c r="F71" s="151" t="s">
        <v>27</v>
      </c>
      <c r="G71" s="152">
        <v>25.88</v>
      </c>
      <c r="H71" s="159"/>
      <c r="I71" s="154" t="s">
        <v>438</v>
      </c>
      <c r="J71" s="155" t="s">
        <v>28</v>
      </c>
      <c r="K71" s="156" t="s">
        <v>443</v>
      </c>
    </row>
    <row r="72" spans="1:11" ht="16.5">
      <c r="A72" s="146">
        <v>18</v>
      </c>
      <c r="B72" s="147">
        <v>909</v>
      </c>
      <c r="C72" s="148" t="s">
        <v>237</v>
      </c>
      <c r="D72" s="149">
        <v>35355</v>
      </c>
      <c r="E72" s="150" t="s">
        <v>38</v>
      </c>
      <c r="F72" s="151" t="s">
        <v>72</v>
      </c>
      <c r="G72" s="152">
        <v>26.21</v>
      </c>
      <c r="H72" s="161"/>
      <c r="I72" s="154" t="s">
        <v>238</v>
      </c>
      <c r="J72" s="155">
        <v>1</v>
      </c>
      <c r="K72" s="156" t="s">
        <v>193</v>
      </c>
    </row>
    <row r="73" spans="1:11" ht="16.5">
      <c r="A73" s="146">
        <v>19</v>
      </c>
      <c r="B73" s="147">
        <v>702</v>
      </c>
      <c r="C73" s="148" t="s">
        <v>415</v>
      </c>
      <c r="D73" s="149">
        <v>35701</v>
      </c>
      <c r="E73" s="150" t="s">
        <v>206</v>
      </c>
      <c r="F73" s="151" t="s">
        <v>72</v>
      </c>
      <c r="G73" s="152">
        <v>26.27</v>
      </c>
      <c r="H73" s="161"/>
      <c r="I73" s="154" t="s">
        <v>238</v>
      </c>
      <c r="J73" s="155">
        <v>1</v>
      </c>
      <c r="K73" s="156" t="s">
        <v>334</v>
      </c>
    </row>
    <row r="74" spans="1:11" ht="16.5">
      <c r="A74" s="146">
        <v>20</v>
      </c>
      <c r="B74" s="147">
        <v>451</v>
      </c>
      <c r="C74" s="148" t="s">
        <v>444</v>
      </c>
      <c r="D74" s="149" t="s">
        <v>137</v>
      </c>
      <c r="E74" s="150" t="s">
        <v>138</v>
      </c>
      <c r="F74" s="151" t="s">
        <v>72</v>
      </c>
      <c r="G74" s="152">
        <v>26.35</v>
      </c>
      <c r="H74" s="161"/>
      <c r="I74" s="154" t="s">
        <v>238</v>
      </c>
      <c r="J74" s="155">
        <v>1</v>
      </c>
      <c r="K74" s="156" t="s">
        <v>445</v>
      </c>
    </row>
    <row r="75" spans="1:11" ht="16.5">
      <c r="A75" s="146">
        <v>21</v>
      </c>
      <c r="B75" s="147">
        <v>208</v>
      </c>
      <c r="C75" s="148" t="s">
        <v>417</v>
      </c>
      <c r="D75" s="149">
        <v>35527</v>
      </c>
      <c r="E75" s="150" t="s">
        <v>62</v>
      </c>
      <c r="F75" s="151" t="s">
        <v>185</v>
      </c>
      <c r="G75" s="152">
        <v>26.5</v>
      </c>
      <c r="H75" s="159"/>
      <c r="I75" s="154" t="s">
        <v>238</v>
      </c>
      <c r="J75" s="155">
        <v>1</v>
      </c>
      <c r="K75" s="156" t="s">
        <v>418</v>
      </c>
    </row>
    <row r="76" spans="1:11" ht="16.5">
      <c r="A76" s="146">
        <v>22</v>
      </c>
      <c r="B76" s="147">
        <v>907</v>
      </c>
      <c r="C76" s="148" t="s">
        <v>246</v>
      </c>
      <c r="D76" s="149" t="s">
        <v>247</v>
      </c>
      <c r="E76" s="150" t="s">
        <v>38</v>
      </c>
      <c r="F76" s="151" t="s">
        <v>72</v>
      </c>
      <c r="G76" s="152">
        <v>26.79</v>
      </c>
      <c r="H76" s="161"/>
      <c r="I76" s="154" t="s">
        <v>238</v>
      </c>
      <c r="J76" s="155">
        <v>1</v>
      </c>
      <c r="K76" s="156" t="s">
        <v>193</v>
      </c>
    </row>
    <row r="77" spans="1:11" ht="16.5">
      <c r="A77" s="146">
        <v>23</v>
      </c>
      <c r="B77" s="147">
        <v>312</v>
      </c>
      <c r="C77" s="148" t="s">
        <v>419</v>
      </c>
      <c r="D77" s="149">
        <v>35538</v>
      </c>
      <c r="E77" s="150" t="s">
        <v>71</v>
      </c>
      <c r="F77" s="151" t="s">
        <v>72</v>
      </c>
      <c r="G77" s="152">
        <v>26.82</v>
      </c>
      <c r="H77" s="161"/>
      <c r="I77" s="154" t="s">
        <v>238</v>
      </c>
      <c r="J77" s="155">
        <v>1</v>
      </c>
      <c r="K77" s="156" t="s">
        <v>420</v>
      </c>
    </row>
    <row r="78" spans="1:11" ht="16.5">
      <c r="A78" s="146">
        <v>24</v>
      </c>
      <c r="B78" s="162">
        <v>307</v>
      </c>
      <c r="C78" s="163" t="s">
        <v>194</v>
      </c>
      <c r="D78" s="164">
        <v>35565</v>
      </c>
      <c r="E78" s="165" t="s">
        <v>71</v>
      </c>
      <c r="F78" s="166" t="s">
        <v>72</v>
      </c>
      <c r="G78" s="152">
        <v>26.89</v>
      </c>
      <c r="H78" s="161"/>
      <c r="I78" s="154" t="s">
        <v>238</v>
      </c>
      <c r="J78" s="167">
        <v>1</v>
      </c>
      <c r="K78" s="168" t="s">
        <v>73</v>
      </c>
    </row>
    <row r="79" spans="1:11" ht="16.5">
      <c r="A79" s="146">
        <v>25</v>
      </c>
      <c r="B79" s="147">
        <v>838</v>
      </c>
      <c r="C79" s="148" t="s">
        <v>424</v>
      </c>
      <c r="D79" s="149" t="s">
        <v>425</v>
      </c>
      <c r="E79" s="150" t="s">
        <v>19</v>
      </c>
      <c r="F79" s="151" t="s">
        <v>76</v>
      </c>
      <c r="G79" s="152">
        <v>27.02</v>
      </c>
      <c r="H79" s="161"/>
      <c r="I79" s="154" t="s">
        <v>238</v>
      </c>
      <c r="J79" s="155">
        <v>1</v>
      </c>
      <c r="K79" s="156" t="s">
        <v>329</v>
      </c>
    </row>
    <row r="80" spans="1:11" ht="16.5">
      <c r="A80" s="146">
        <v>26</v>
      </c>
      <c r="B80" s="147">
        <v>251</v>
      </c>
      <c r="C80" s="148" t="s">
        <v>423</v>
      </c>
      <c r="D80" s="149">
        <v>35078</v>
      </c>
      <c r="E80" s="150" t="s">
        <v>201</v>
      </c>
      <c r="F80" s="151" t="s">
        <v>72</v>
      </c>
      <c r="G80" s="152">
        <v>27.62</v>
      </c>
      <c r="H80" s="161"/>
      <c r="I80" s="154" t="s">
        <v>238</v>
      </c>
      <c r="J80" s="155">
        <v>1</v>
      </c>
      <c r="K80" s="156" t="s">
        <v>93</v>
      </c>
    </row>
    <row r="81" spans="1:11" ht="15.75" customHeight="1">
      <c r="A81" s="146">
        <v>27</v>
      </c>
      <c r="B81" s="147">
        <v>458</v>
      </c>
      <c r="C81" s="148" t="s">
        <v>427</v>
      </c>
      <c r="D81" s="149" t="s">
        <v>137</v>
      </c>
      <c r="E81" s="150" t="s">
        <v>138</v>
      </c>
      <c r="F81" s="151" t="s">
        <v>192</v>
      </c>
      <c r="G81" s="152">
        <v>28.59</v>
      </c>
      <c r="H81" s="161"/>
      <c r="I81" s="154" t="s">
        <v>240</v>
      </c>
      <c r="J81" s="155">
        <v>1</v>
      </c>
      <c r="K81" s="156" t="s">
        <v>204</v>
      </c>
    </row>
    <row r="82" spans="1:11" ht="16.5">
      <c r="A82" s="146"/>
      <c r="B82" s="147">
        <v>216</v>
      </c>
      <c r="C82" s="148" t="s">
        <v>431</v>
      </c>
      <c r="D82" s="149" t="s">
        <v>165</v>
      </c>
      <c r="E82" s="150" t="s">
        <v>26</v>
      </c>
      <c r="F82" s="151" t="s">
        <v>20</v>
      </c>
      <c r="G82" s="152">
        <v>24.95</v>
      </c>
      <c r="H82" s="161"/>
      <c r="I82" s="154" t="s">
        <v>438</v>
      </c>
      <c r="J82" s="155" t="s">
        <v>40</v>
      </c>
      <c r="K82" s="156" t="s">
        <v>56</v>
      </c>
    </row>
    <row r="83" spans="1:11" ht="17.25" thickBot="1">
      <c r="A83" s="397" t="s">
        <v>446</v>
      </c>
      <c r="B83" s="398"/>
      <c r="C83" s="398"/>
      <c r="D83" s="398"/>
      <c r="E83" s="398"/>
      <c r="F83" s="398"/>
      <c r="G83" s="398"/>
      <c r="H83" s="398"/>
      <c r="I83" s="398"/>
      <c r="J83" s="398"/>
      <c r="K83" s="399"/>
    </row>
    <row r="84" spans="1:11" ht="17.25" thickBot="1">
      <c r="A84" s="388" t="s">
        <v>389</v>
      </c>
      <c r="B84" s="389"/>
      <c r="C84" s="389"/>
      <c r="D84" s="389"/>
      <c r="E84" s="389"/>
      <c r="F84" s="389"/>
      <c r="G84" s="389"/>
      <c r="H84" s="389"/>
      <c r="I84" s="389"/>
      <c r="J84" s="389"/>
      <c r="K84" s="390"/>
    </row>
    <row r="85" spans="1:11" ht="16.5">
      <c r="A85" s="169">
        <v>1</v>
      </c>
      <c r="B85" s="170">
        <v>36</v>
      </c>
      <c r="C85" s="171" t="s">
        <v>447</v>
      </c>
      <c r="D85" s="172" t="s">
        <v>448</v>
      </c>
      <c r="E85" s="173" t="s">
        <v>66</v>
      </c>
      <c r="F85" s="174" t="s">
        <v>20</v>
      </c>
      <c r="G85" s="175">
        <v>49.51</v>
      </c>
      <c r="H85" s="176"/>
      <c r="I85" s="177" t="s">
        <v>264</v>
      </c>
      <c r="J85" s="178"/>
      <c r="K85" s="179" t="s">
        <v>449</v>
      </c>
    </row>
    <row r="86" spans="1:11" ht="16.5">
      <c r="A86" s="131">
        <v>2</v>
      </c>
      <c r="B86" s="180">
        <v>45</v>
      </c>
      <c r="C86" s="133" t="s">
        <v>450</v>
      </c>
      <c r="D86" s="134">
        <v>34030</v>
      </c>
      <c r="E86" s="135" t="s">
        <v>26</v>
      </c>
      <c r="F86" s="136" t="s">
        <v>20</v>
      </c>
      <c r="G86" s="141">
        <v>50.28</v>
      </c>
      <c r="H86" s="181"/>
      <c r="I86" s="182" t="s">
        <v>451</v>
      </c>
      <c r="J86" s="139"/>
      <c r="K86" s="140" t="s">
        <v>452</v>
      </c>
    </row>
    <row r="87" spans="1:11" ht="16.5">
      <c r="A87" s="131">
        <v>3</v>
      </c>
      <c r="B87" s="180">
        <v>37</v>
      </c>
      <c r="C87" s="133" t="s">
        <v>453</v>
      </c>
      <c r="D87" s="134" t="s">
        <v>454</v>
      </c>
      <c r="E87" s="135" t="s">
        <v>66</v>
      </c>
      <c r="F87" s="136" t="s">
        <v>27</v>
      </c>
      <c r="G87" s="141">
        <v>51.01</v>
      </c>
      <c r="H87" s="181"/>
      <c r="I87" s="182" t="s">
        <v>451</v>
      </c>
      <c r="J87" s="139"/>
      <c r="K87" s="140" t="s">
        <v>394</v>
      </c>
    </row>
    <row r="88" spans="1:11" ht="16.5">
      <c r="A88" s="131">
        <v>4</v>
      </c>
      <c r="B88" s="180">
        <v>38</v>
      </c>
      <c r="C88" s="133" t="s">
        <v>455</v>
      </c>
      <c r="D88" s="134" t="s">
        <v>365</v>
      </c>
      <c r="E88" s="135" t="s">
        <v>66</v>
      </c>
      <c r="F88" s="136" t="s">
        <v>27</v>
      </c>
      <c r="G88" s="141">
        <v>51.46</v>
      </c>
      <c r="H88" s="181"/>
      <c r="I88" s="182" t="s">
        <v>451</v>
      </c>
      <c r="J88" s="139"/>
      <c r="K88" s="140" t="s">
        <v>456</v>
      </c>
    </row>
    <row r="89" spans="1:11" ht="16.5">
      <c r="A89" s="131">
        <v>5</v>
      </c>
      <c r="B89" s="180">
        <v>233</v>
      </c>
      <c r="C89" s="133" t="s">
        <v>110</v>
      </c>
      <c r="D89" s="134" t="s">
        <v>111</v>
      </c>
      <c r="E89" s="135" t="s">
        <v>66</v>
      </c>
      <c r="F89" s="136" t="s">
        <v>109</v>
      </c>
      <c r="G89" s="141">
        <v>58.11</v>
      </c>
      <c r="H89" s="181"/>
      <c r="I89" s="182" t="s">
        <v>438</v>
      </c>
      <c r="J89" s="139"/>
      <c r="K89" s="140" t="s">
        <v>112</v>
      </c>
    </row>
    <row r="90" spans="1:11" ht="16.5">
      <c r="A90" s="385" t="s">
        <v>446</v>
      </c>
      <c r="B90" s="386"/>
      <c r="C90" s="386"/>
      <c r="D90" s="386"/>
      <c r="E90" s="386"/>
      <c r="F90" s="386"/>
      <c r="G90" s="386"/>
      <c r="H90" s="386"/>
      <c r="I90" s="386"/>
      <c r="J90" s="386"/>
      <c r="K90" s="387"/>
    </row>
    <row r="91" spans="1:11" ht="16.5">
      <c r="A91" s="364" t="s">
        <v>435</v>
      </c>
      <c r="B91" s="365"/>
      <c r="C91" s="365"/>
      <c r="D91" s="365"/>
      <c r="E91" s="365"/>
      <c r="F91" s="365"/>
      <c r="G91" s="365"/>
      <c r="H91" s="365"/>
      <c r="I91" s="365"/>
      <c r="J91" s="365"/>
      <c r="K91" s="366"/>
    </row>
    <row r="92" spans="1:11" ht="16.5">
      <c r="A92" s="146">
        <v>1</v>
      </c>
      <c r="B92" s="180">
        <v>543</v>
      </c>
      <c r="C92" s="133" t="s">
        <v>457</v>
      </c>
      <c r="D92" s="134">
        <v>35171</v>
      </c>
      <c r="E92" s="135" t="s">
        <v>143</v>
      </c>
      <c r="F92" s="136" t="s">
        <v>20</v>
      </c>
      <c r="G92" s="141">
        <v>52.44</v>
      </c>
      <c r="H92" s="181"/>
      <c r="I92" s="182" t="s">
        <v>436</v>
      </c>
      <c r="J92" s="139">
        <v>27</v>
      </c>
      <c r="K92" s="140" t="s">
        <v>458</v>
      </c>
    </row>
    <row r="93" spans="1:11" ht="16.5">
      <c r="A93" s="131">
        <v>2</v>
      </c>
      <c r="B93" s="180">
        <v>64</v>
      </c>
      <c r="C93" s="133" t="s">
        <v>437</v>
      </c>
      <c r="D93" s="134">
        <v>35191</v>
      </c>
      <c r="E93" s="135" t="s">
        <v>46</v>
      </c>
      <c r="F93" s="136" t="s">
        <v>47</v>
      </c>
      <c r="G93" s="141">
        <v>53.27</v>
      </c>
      <c r="H93" s="181"/>
      <c r="I93" s="182" t="s">
        <v>436</v>
      </c>
      <c r="J93" s="139">
        <v>24</v>
      </c>
      <c r="K93" s="140" t="s">
        <v>331</v>
      </c>
    </row>
    <row r="94" spans="1:11" ht="16.5">
      <c r="A94" s="131">
        <v>3</v>
      </c>
      <c r="B94" s="180">
        <v>866</v>
      </c>
      <c r="C94" s="133" t="s">
        <v>459</v>
      </c>
      <c r="D94" s="134">
        <v>35149</v>
      </c>
      <c r="E94" s="135" t="s">
        <v>79</v>
      </c>
      <c r="F94" s="136" t="s">
        <v>80</v>
      </c>
      <c r="G94" s="141">
        <v>53.42</v>
      </c>
      <c r="H94" s="181"/>
      <c r="I94" s="182" t="s">
        <v>436</v>
      </c>
      <c r="J94" s="139">
        <v>21</v>
      </c>
      <c r="K94" s="140" t="s">
        <v>128</v>
      </c>
    </row>
    <row r="95" spans="1:11" ht="16.5">
      <c r="A95" s="131">
        <v>4</v>
      </c>
      <c r="B95" s="180">
        <v>306</v>
      </c>
      <c r="C95" s="133" t="s">
        <v>460</v>
      </c>
      <c r="D95" s="134">
        <v>35538</v>
      </c>
      <c r="E95" s="135" t="s">
        <v>71</v>
      </c>
      <c r="F95" s="136" t="s">
        <v>72</v>
      </c>
      <c r="G95" s="141">
        <v>53.83</v>
      </c>
      <c r="H95" s="181"/>
      <c r="I95" s="182" t="s">
        <v>436</v>
      </c>
      <c r="J95" s="139">
        <v>18</v>
      </c>
      <c r="K95" s="140" t="s">
        <v>461</v>
      </c>
    </row>
    <row r="96" spans="1:11" ht="16.5">
      <c r="A96" s="131">
        <v>5</v>
      </c>
      <c r="B96" s="180">
        <v>40</v>
      </c>
      <c r="C96" s="133" t="s">
        <v>462</v>
      </c>
      <c r="D96" s="134" t="s">
        <v>463</v>
      </c>
      <c r="E96" s="135" t="s">
        <v>66</v>
      </c>
      <c r="F96" s="136" t="s">
        <v>27</v>
      </c>
      <c r="G96" s="141">
        <v>54.76</v>
      </c>
      <c r="H96" s="181"/>
      <c r="I96" s="182" t="s">
        <v>436</v>
      </c>
      <c r="J96" s="139">
        <v>16</v>
      </c>
      <c r="K96" s="140" t="s">
        <v>464</v>
      </c>
    </row>
    <row r="97" spans="1:11" ht="16.5">
      <c r="A97" s="131">
        <v>6</v>
      </c>
      <c r="B97" s="180">
        <v>701</v>
      </c>
      <c r="C97" s="133" t="s">
        <v>439</v>
      </c>
      <c r="D97" s="134">
        <v>35189</v>
      </c>
      <c r="E97" s="135" t="s">
        <v>206</v>
      </c>
      <c r="F97" s="136" t="s">
        <v>72</v>
      </c>
      <c r="G97" s="141">
        <v>55.17</v>
      </c>
      <c r="H97" s="181"/>
      <c r="I97" s="182" t="s">
        <v>436</v>
      </c>
      <c r="J97" s="139">
        <v>14</v>
      </c>
      <c r="K97" s="140" t="s">
        <v>334</v>
      </c>
    </row>
    <row r="98" spans="1:11" ht="16.5">
      <c r="A98" s="131">
        <v>7</v>
      </c>
      <c r="B98" s="180">
        <v>34</v>
      </c>
      <c r="C98" s="133" t="s">
        <v>465</v>
      </c>
      <c r="D98" s="134">
        <v>35397</v>
      </c>
      <c r="E98" s="135" t="s">
        <v>66</v>
      </c>
      <c r="F98" s="136" t="s">
        <v>27</v>
      </c>
      <c r="G98" s="141">
        <v>55.49</v>
      </c>
      <c r="H98" s="181"/>
      <c r="I98" s="182" t="s">
        <v>436</v>
      </c>
      <c r="J98" s="139">
        <v>12</v>
      </c>
      <c r="K98" s="140" t="s">
        <v>394</v>
      </c>
    </row>
    <row r="99" spans="1:11" ht="16.5">
      <c r="A99" s="131">
        <v>8</v>
      </c>
      <c r="B99" s="180">
        <v>67</v>
      </c>
      <c r="C99" s="133" t="s">
        <v>466</v>
      </c>
      <c r="D99" s="134">
        <v>35454</v>
      </c>
      <c r="E99" s="135" t="s">
        <v>46</v>
      </c>
      <c r="F99" s="136" t="s">
        <v>20</v>
      </c>
      <c r="G99" s="141">
        <v>55.75</v>
      </c>
      <c r="H99" s="181"/>
      <c r="I99" s="182" t="s">
        <v>436</v>
      </c>
      <c r="J99" s="139">
        <v>10</v>
      </c>
      <c r="K99" s="140" t="s">
        <v>467</v>
      </c>
    </row>
    <row r="100" spans="1:11" ht="16.5">
      <c r="A100" s="131">
        <v>9</v>
      </c>
      <c r="B100" s="180">
        <v>36</v>
      </c>
      <c r="C100" s="133" t="s">
        <v>468</v>
      </c>
      <c r="D100" s="134">
        <v>35789</v>
      </c>
      <c r="E100" s="135" t="s">
        <v>66</v>
      </c>
      <c r="F100" s="136" t="s">
        <v>27</v>
      </c>
      <c r="G100" s="141">
        <v>55.79</v>
      </c>
      <c r="H100" s="181"/>
      <c r="I100" s="182" t="s">
        <v>436</v>
      </c>
      <c r="J100" s="139" t="s">
        <v>28</v>
      </c>
      <c r="K100" s="140" t="s">
        <v>68</v>
      </c>
    </row>
    <row r="101" spans="1:11" ht="16.5">
      <c r="A101" s="131">
        <v>10</v>
      </c>
      <c r="B101" s="180">
        <v>291</v>
      </c>
      <c r="C101" s="133" t="s">
        <v>469</v>
      </c>
      <c r="D101" s="134">
        <v>35129</v>
      </c>
      <c r="E101" s="135" t="s">
        <v>201</v>
      </c>
      <c r="F101" s="136" t="s">
        <v>72</v>
      </c>
      <c r="G101" s="141">
        <v>56.1</v>
      </c>
      <c r="H101" s="181"/>
      <c r="I101" s="182" t="s">
        <v>436</v>
      </c>
      <c r="J101" s="139">
        <v>8</v>
      </c>
      <c r="K101" s="140" t="s">
        <v>412</v>
      </c>
    </row>
    <row r="102" spans="1:11" ht="16.5">
      <c r="A102" s="131">
        <v>11</v>
      </c>
      <c r="B102" s="180">
        <v>5</v>
      </c>
      <c r="C102" s="133" t="s">
        <v>470</v>
      </c>
      <c r="D102" s="134">
        <v>35277</v>
      </c>
      <c r="E102" s="135" t="s">
        <v>66</v>
      </c>
      <c r="F102" s="136" t="s">
        <v>27</v>
      </c>
      <c r="G102" s="141">
        <v>56.73</v>
      </c>
      <c r="H102" s="181"/>
      <c r="I102" s="182" t="s">
        <v>438</v>
      </c>
      <c r="J102" s="139">
        <v>6</v>
      </c>
      <c r="K102" s="140" t="s">
        <v>471</v>
      </c>
    </row>
    <row r="103" spans="1:11" ht="16.5">
      <c r="A103" s="131">
        <v>12</v>
      </c>
      <c r="B103" s="180">
        <v>830</v>
      </c>
      <c r="C103" s="133" t="s">
        <v>472</v>
      </c>
      <c r="D103" s="134">
        <v>35793</v>
      </c>
      <c r="E103" s="135" t="s">
        <v>19</v>
      </c>
      <c r="F103" s="136" t="s">
        <v>76</v>
      </c>
      <c r="G103" s="141">
        <v>57.21</v>
      </c>
      <c r="H103" s="181"/>
      <c r="I103" s="182" t="s">
        <v>438</v>
      </c>
      <c r="J103" s="139">
        <v>4</v>
      </c>
      <c r="K103" s="140" t="s">
        <v>77</v>
      </c>
    </row>
    <row r="104" spans="1:11" ht="16.5">
      <c r="A104" s="131">
        <v>13</v>
      </c>
      <c r="B104" s="180">
        <v>724</v>
      </c>
      <c r="C104" s="133" t="s">
        <v>473</v>
      </c>
      <c r="D104" s="134">
        <v>35601</v>
      </c>
      <c r="E104" s="135" t="s">
        <v>206</v>
      </c>
      <c r="F104" s="136" t="s">
        <v>474</v>
      </c>
      <c r="G104" s="141">
        <v>57.62</v>
      </c>
      <c r="H104" s="181"/>
      <c r="I104" s="182" t="s">
        <v>438</v>
      </c>
      <c r="J104" s="139">
        <v>2</v>
      </c>
      <c r="K104" s="140" t="s">
        <v>475</v>
      </c>
    </row>
    <row r="105" spans="1:11" ht="16.5">
      <c r="A105" s="131">
        <v>14</v>
      </c>
      <c r="B105" s="180">
        <v>11</v>
      </c>
      <c r="C105" s="133" t="s">
        <v>442</v>
      </c>
      <c r="D105" s="134">
        <v>35730</v>
      </c>
      <c r="E105" s="135" t="s">
        <v>26</v>
      </c>
      <c r="F105" s="136" t="s">
        <v>27</v>
      </c>
      <c r="G105" s="141">
        <v>58.13</v>
      </c>
      <c r="H105" s="181"/>
      <c r="I105" s="182" t="s">
        <v>438</v>
      </c>
      <c r="J105" s="139" t="s">
        <v>28</v>
      </c>
      <c r="K105" s="140" t="s">
        <v>443</v>
      </c>
    </row>
    <row r="106" spans="1:11" ht="16.5">
      <c r="A106" s="131">
        <v>15</v>
      </c>
      <c r="B106" s="180">
        <v>362</v>
      </c>
      <c r="C106" s="133" t="s">
        <v>440</v>
      </c>
      <c r="D106" s="134">
        <v>35363</v>
      </c>
      <c r="E106" s="135" t="s">
        <v>250</v>
      </c>
      <c r="F106" s="136" t="s">
        <v>72</v>
      </c>
      <c r="G106" s="141">
        <v>58.42</v>
      </c>
      <c r="H106" s="181"/>
      <c r="I106" s="182" t="s">
        <v>438</v>
      </c>
      <c r="J106" s="139">
        <v>1</v>
      </c>
      <c r="K106" s="140" t="s">
        <v>441</v>
      </c>
    </row>
    <row r="107" spans="1:11" ht="16.5">
      <c r="A107" s="131">
        <v>16</v>
      </c>
      <c r="B107" s="180">
        <v>47</v>
      </c>
      <c r="C107" s="133" t="s">
        <v>476</v>
      </c>
      <c r="D107" s="134">
        <v>35704</v>
      </c>
      <c r="E107" s="135" t="s">
        <v>66</v>
      </c>
      <c r="F107" s="136" t="s">
        <v>27</v>
      </c>
      <c r="G107" s="141">
        <v>58.93</v>
      </c>
      <c r="H107" s="181"/>
      <c r="I107" s="182" t="s">
        <v>438</v>
      </c>
      <c r="J107" s="139" t="s">
        <v>28</v>
      </c>
      <c r="K107" s="140" t="s">
        <v>477</v>
      </c>
    </row>
    <row r="108" spans="1:11" ht="16.5">
      <c r="A108" s="131">
        <v>17</v>
      </c>
      <c r="B108" s="180">
        <v>686</v>
      </c>
      <c r="C108" s="133" t="s">
        <v>169</v>
      </c>
      <c r="D108" s="134">
        <v>35733</v>
      </c>
      <c r="E108" s="135" t="s">
        <v>31</v>
      </c>
      <c r="F108" s="136" t="s">
        <v>72</v>
      </c>
      <c r="G108" s="141">
        <v>58.98</v>
      </c>
      <c r="H108" s="181"/>
      <c r="I108" s="182" t="s">
        <v>438</v>
      </c>
      <c r="J108" s="139">
        <v>1</v>
      </c>
      <c r="K108" s="140" t="s">
        <v>170</v>
      </c>
    </row>
    <row r="109" spans="1:11" ht="16.5">
      <c r="A109" s="131">
        <v>18</v>
      </c>
      <c r="B109" s="180">
        <v>451</v>
      </c>
      <c r="C109" s="133" t="s">
        <v>444</v>
      </c>
      <c r="D109" s="134" t="s">
        <v>137</v>
      </c>
      <c r="E109" s="135" t="s">
        <v>138</v>
      </c>
      <c r="F109" s="136" t="s">
        <v>72</v>
      </c>
      <c r="G109" s="141">
        <v>59.4</v>
      </c>
      <c r="H109" s="181"/>
      <c r="I109" s="182" t="s">
        <v>438</v>
      </c>
      <c r="J109" s="139">
        <v>1</v>
      </c>
      <c r="K109" s="140" t="s">
        <v>445</v>
      </c>
    </row>
    <row r="110" spans="1:11" ht="16.5">
      <c r="A110" s="131">
        <v>19</v>
      </c>
      <c r="B110" s="180">
        <v>454</v>
      </c>
      <c r="C110" s="133" t="s">
        <v>149</v>
      </c>
      <c r="D110" s="134" t="s">
        <v>137</v>
      </c>
      <c r="E110" s="135" t="s">
        <v>138</v>
      </c>
      <c r="F110" s="136" t="s">
        <v>72</v>
      </c>
      <c r="G110" s="141">
        <v>59.95</v>
      </c>
      <c r="H110" s="181"/>
      <c r="I110" s="182" t="s">
        <v>438</v>
      </c>
      <c r="J110" s="139">
        <v>1</v>
      </c>
      <c r="K110" s="140" t="s">
        <v>150</v>
      </c>
    </row>
    <row r="111" spans="1:11" ht="16.5">
      <c r="A111" s="131">
        <v>20</v>
      </c>
      <c r="B111" s="180">
        <v>453</v>
      </c>
      <c r="C111" s="133" t="s">
        <v>426</v>
      </c>
      <c r="D111" s="134" t="s">
        <v>255</v>
      </c>
      <c r="E111" s="135" t="s">
        <v>138</v>
      </c>
      <c r="F111" s="136" t="s">
        <v>72</v>
      </c>
      <c r="G111" s="141">
        <v>59.97</v>
      </c>
      <c r="H111" s="181"/>
      <c r="I111" s="182" t="s">
        <v>438</v>
      </c>
      <c r="J111" s="139">
        <v>1</v>
      </c>
      <c r="K111" s="140" t="s">
        <v>150</v>
      </c>
    </row>
    <row r="112" spans="1:11" ht="16.5">
      <c r="A112" s="131"/>
      <c r="B112" s="180">
        <v>572</v>
      </c>
      <c r="C112" s="133" t="s">
        <v>478</v>
      </c>
      <c r="D112" s="134">
        <v>35253</v>
      </c>
      <c r="E112" s="135" t="s">
        <v>105</v>
      </c>
      <c r="F112" s="136" t="s">
        <v>51</v>
      </c>
      <c r="G112" s="92" t="s">
        <v>157</v>
      </c>
      <c r="H112" s="181"/>
      <c r="I112" s="182"/>
      <c r="J112" s="139" t="s">
        <v>154</v>
      </c>
      <c r="K112" s="140" t="s">
        <v>130</v>
      </c>
    </row>
    <row r="113" spans="1:11" ht="16.5">
      <c r="A113" s="131"/>
      <c r="B113" s="180">
        <v>882</v>
      </c>
      <c r="C113" s="133" t="s">
        <v>155</v>
      </c>
      <c r="D113" s="134">
        <v>35741</v>
      </c>
      <c r="E113" s="135" t="s">
        <v>79</v>
      </c>
      <c r="F113" s="136" t="s">
        <v>80</v>
      </c>
      <c r="G113" s="92" t="s">
        <v>157</v>
      </c>
      <c r="H113" s="181"/>
      <c r="I113" s="182"/>
      <c r="J113" s="139" t="s">
        <v>154</v>
      </c>
      <c r="K113" s="140" t="s">
        <v>128</v>
      </c>
    </row>
    <row r="114" spans="1:11" ht="16.5">
      <c r="A114" s="131"/>
      <c r="B114" s="180">
        <v>78</v>
      </c>
      <c r="C114" s="133" t="s">
        <v>479</v>
      </c>
      <c r="D114" s="134"/>
      <c r="E114" s="135" t="s">
        <v>206</v>
      </c>
      <c r="F114" s="136" t="s">
        <v>72</v>
      </c>
      <c r="G114" s="141">
        <v>56.98</v>
      </c>
      <c r="H114" s="181"/>
      <c r="I114" s="182" t="s">
        <v>438</v>
      </c>
      <c r="J114" s="139" t="s">
        <v>40</v>
      </c>
      <c r="K114" s="140" t="s">
        <v>480</v>
      </c>
    </row>
    <row r="115" spans="1:11" ht="16.5">
      <c r="A115" s="131"/>
      <c r="B115" s="180">
        <v>226</v>
      </c>
      <c r="C115" s="133" t="s">
        <v>481</v>
      </c>
      <c r="D115" s="134">
        <v>35870</v>
      </c>
      <c r="E115" s="135" t="s">
        <v>138</v>
      </c>
      <c r="F115" s="136" t="s">
        <v>20</v>
      </c>
      <c r="G115" s="141">
        <v>59.29</v>
      </c>
      <c r="H115" s="181"/>
      <c r="I115" s="182" t="s">
        <v>438</v>
      </c>
      <c r="J115" s="139" t="s">
        <v>40</v>
      </c>
      <c r="K115" s="140" t="s">
        <v>482</v>
      </c>
    </row>
    <row r="116" spans="1:11" ht="16.5">
      <c r="A116" s="391" t="s">
        <v>483</v>
      </c>
      <c r="B116" s="392"/>
      <c r="C116" s="392"/>
      <c r="D116" s="392"/>
      <c r="E116" s="392"/>
      <c r="F116" s="392"/>
      <c r="G116" s="392"/>
      <c r="H116" s="392"/>
      <c r="I116" s="392"/>
      <c r="J116" s="392"/>
      <c r="K116" s="393"/>
    </row>
    <row r="117" spans="1:11" ht="18.75" customHeight="1">
      <c r="A117" s="394" t="s">
        <v>389</v>
      </c>
      <c r="B117" s="395"/>
      <c r="C117" s="395"/>
      <c r="D117" s="395"/>
      <c r="E117" s="395"/>
      <c r="F117" s="395"/>
      <c r="G117" s="395"/>
      <c r="H117" s="395"/>
      <c r="I117" s="395"/>
      <c r="J117" s="395"/>
      <c r="K117" s="396"/>
    </row>
    <row r="118" spans="1:11" ht="16.5">
      <c r="A118" s="146">
        <v>1</v>
      </c>
      <c r="B118" s="180">
        <v>39</v>
      </c>
      <c r="C118" s="183" t="s">
        <v>484</v>
      </c>
      <c r="D118" s="184">
        <v>34589</v>
      </c>
      <c r="E118" s="185" t="s">
        <v>26</v>
      </c>
      <c r="F118" s="136" t="s">
        <v>27</v>
      </c>
      <c r="G118" s="137" t="s">
        <v>485</v>
      </c>
      <c r="H118" s="186"/>
      <c r="I118" s="138" t="s">
        <v>264</v>
      </c>
      <c r="J118" s="139"/>
      <c r="K118" s="187" t="s">
        <v>471</v>
      </c>
    </row>
    <row r="119" spans="1:11" ht="16.5">
      <c r="A119" s="131">
        <v>2</v>
      </c>
      <c r="B119" s="180">
        <v>38</v>
      </c>
      <c r="C119" s="183" t="s">
        <v>455</v>
      </c>
      <c r="D119" s="184" t="s">
        <v>365</v>
      </c>
      <c r="E119" s="185" t="s">
        <v>66</v>
      </c>
      <c r="F119" s="136" t="s">
        <v>27</v>
      </c>
      <c r="G119" s="137" t="s">
        <v>486</v>
      </c>
      <c r="H119" s="186"/>
      <c r="I119" s="138">
        <v>1</v>
      </c>
      <c r="J119" s="139"/>
      <c r="K119" s="187" t="s">
        <v>456</v>
      </c>
    </row>
    <row r="120" spans="1:11" ht="16.5">
      <c r="A120" s="131">
        <v>3</v>
      </c>
      <c r="B120" s="180">
        <v>415</v>
      </c>
      <c r="C120" s="183" t="s">
        <v>487</v>
      </c>
      <c r="D120" s="184">
        <v>33922</v>
      </c>
      <c r="E120" s="185" t="s">
        <v>66</v>
      </c>
      <c r="F120" s="136" t="s">
        <v>109</v>
      </c>
      <c r="G120" s="188" t="s">
        <v>488</v>
      </c>
      <c r="H120" s="186"/>
      <c r="I120" s="138">
        <v>2</v>
      </c>
      <c r="J120" s="139"/>
      <c r="K120" s="187" t="s">
        <v>489</v>
      </c>
    </row>
    <row r="121" spans="1:11" ht="16.5">
      <c r="A121" s="131">
        <v>4</v>
      </c>
      <c r="B121" s="180">
        <v>355</v>
      </c>
      <c r="C121" s="183" t="s">
        <v>490</v>
      </c>
      <c r="D121" s="184">
        <v>34949</v>
      </c>
      <c r="E121" s="185" t="s">
        <v>250</v>
      </c>
      <c r="F121" s="136" t="s">
        <v>72</v>
      </c>
      <c r="G121" s="137" t="s">
        <v>491</v>
      </c>
      <c r="H121" s="186"/>
      <c r="I121" s="138">
        <v>2</v>
      </c>
      <c r="J121" s="139"/>
      <c r="K121" s="187" t="s">
        <v>492</v>
      </c>
    </row>
    <row r="122" spans="1:11" ht="16.5">
      <c r="A122" s="131">
        <v>5</v>
      </c>
      <c r="B122" s="180">
        <v>41</v>
      </c>
      <c r="C122" s="183" t="s">
        <v>493</v>
      </c>
      <c r="D122" s="184">
        <v>32926</v>
      </c>
      <c r="E122" s="185" t="s">
        <v>66</v>
      </c>
      <c r="F122" s="136" t="s">
        <v>27</v>
      </c>
      <c r="G122" s="137" t="s">
        <v>494</v>
      </c>
      <c r="H122" s="186"/>
      <c r="I122" s="138">
        <v>2</v>
      </c>
      <c r="J122" s="139"/>
      <c r="K122" s="187" t="s">
        <v>471</v>
      </c>
    </row>
    <row r="123" spans="1:11" ht="16.5">
      <c r="A123" s="131"/>
      <c r="B123" s="180">
        <v>38</v>
      </c>
      <c r="C123" s="183" t="s">
        <v>495</v>
      </c>
      <c r="D123" s="184">
        <v>34501</v>
      </c>
      <c r="E123" s="185" t="s">
        <v>66</v>
      </c>
      <c r="F123" s="136" t="s">
        <v>27</v>
      </c>
      <c r="G123" s="137" t="s">
        <v>315</v>
      </c>
      <c r="H123" s="186"/>
      <c r="I123" s="138"/>
      <c r="J123" s="139"/>
      <c r="K123" s="187" t="s">
        <v>471</v>
      </c>
    </row>
    <row r="124" spans="1:11" ht="16.5">
      <c r="A124" s="131"/>
      <c r="B124" s="180">
        <v>37</v>
      </c>
      <c r="C124" s="183" t="s">
        <v>453</v>
      </c>
      <c r="D124" s="184" t="s">
        <v>454</v>
      </c>
      <c r="E124" s="185" t="s">
        <v>66</v>
      </c>
      <c r="F124" s="136" t="s">
        <v>27</v>
      </c>
      <c r="G124" s="92" t="s">
        <v>157</v>
      </c>
      <c r="H124" s="186"/>
      <c r="I124" s="138"/>
      <c r="J124" s="139"/>
      <c r="K124" s="187" t="s">
        <v>394</v>
      </c>
    </row>
    <row r="125" spans="1:11" ht="16.5">
      <c r="A125" s="131"/>
      <c r="B125" s="180">
        <v>235</v>
      </c>
      <c r="C125" s="183" t="s">
        <v>496</v>
      </c>
      <c r="D125" s="184" t="s">
        <v>108</v>
      </c>
      <c r="E125" s="185" t="s">
        <v>206</v>
      </c>
      <c r="F125" s="136" t="s">
        <v>20</v>
      </c>
      <c r="G125" s="92" t="s">
        <v>157</v>
      </c>
      <c r="H125" s="186"/>
      <c r="I125" s="138"/>
      <c r="J125" s="139"/>
      <c r="K125" s="187" t="s">
        <v>497</v>
      </c>
    </row>
    <row r="126" spans="1:11" ht="16.5">
      <c r="A126" s="131"/>
      <c r="B126" s="180">
        <v>40</v>
      </c>
      <c r="C126" s="183" t="s">
        <v>498</v>
      </c>
      <c r="D126" s="184">
        <v>34215</v>
      </c>
      <c r="E126" s="185" t="s">
        <v>66</v>
      </c>
      <c r="F126" s="136" t="s">
        <v>72</v>
      </c>
      <c r="G126" s="92" t="s">
        <v>157</v>
      </c>
      <c r="H126" s="186"/>
      <c r="I126" s="138"/>
      <c r="J126" s="139"/>
      <c r="K126" s="187" t="s">
        <v>499</v>
      </c>
    </row>
    <row r="127" spans="1:11" ht="16.5">
      <c r="A127" s="131"/>
      <c r="B127" s="180">
        <v>518</v>
      </c>
      <c r="C127" s="183" t="s">
        <v>500</v>
      </c>
      <c r="D127" s="184" t="s">
        <v>501</v>
      </c>
      <c r="E127" s="185" t="s">
        <v>66</v>
      </c>
      <c r="F127" s="136" t="s">
        <v>109</v>
      </c>
      <c r="G127" s="92" t="s">
        <v>157</v>
      </c>
      <c r="H127" s="186"/>
      <c r="I127" s="138"/>
      <c r="J127" s="139"/>
      <c r="K127" s="187" t="s">
        <v>502</v>
      </c>
    </row>
    <row r="128" spans="1:11" ht="16.5">
      <c r="A128" s="391" t="s">
        <v>483</v>
      </c>
      <c r="B128" s="392"/>
      <c r="C128" s="392"/>
      <c r="D128" s="392"/>
      <c r="E128" s="392"/>
      <c r="F128" s="392"/>
      <c r="G128" s="392"/>
      <c r="H128" s="392"/>
      <c r="I128" s="392"/>
      <c r="J128" s="392"/>
      <c r="K128" s="393"/>
    </row>
    <row r="129" spans="1:11" ht="16.5">
      <c r="A129" s="394" t="s">
        <v>400</v>
      </c>
      <c r="B129" s="395"/>
      <c r="C129" s="395"/>
      <c r="D129" s="395"/>
      <c r="E129" s="395"/>
      <c r="F129" s="395"/>
      <c r="G129" s="395"/>
      <c r="H129" s="395"/>
      <c r="I129" s="395"/>
      <c r="J129" s="395"/>
      <c r="K129" s="396"/>
    </row>
    <row r="130" spans="1:11" ht="16.5">
      <c r="A130" s="131">
        <v>1</v>
      </c>
      <c r="B130" s="180">
        <v>436</v>
      </c>
      <c r="C130" s="183" t="s">
        <v>503</v>
      </c>
      <c r="D130" s="184">
        <v>35201</v>
      </c>
      <c r="E130" s="185" t="s">
        <v>34</v>
      </c>
      <c r="F130" s="136" t="s">
        <v>20</v>
      </c>
      <c r="G130" s="137" t="s">
        <v>504</v>
      </c>
      <c r="H130" s="186"/>
      <c r="I130" s="138">
        <v>2</v>
      </c>
      <c r="J130" s="139">
        <v>27</v>
      </c>
      <c r="K130" s="187" t="s">
        <v>505</v>
      </c>
    </row>
    <row r="131" spans="1:11" ht="16.5">
      <c r="A131" s="131">
        <v>2</v>
      </c>
      <c r="B131" s="180">
        <v>40</v>
      </c>
      <c r="C131" s="183" t="s">
        <v>462</v>
      </c>
      <c r="D131" s="184" t="s">
        <v>463</v>
      </c>
      <c r="E131" s="185" t="s">
        <v>66</v>
      </c>
      <c r="F131" s="136" t="s">
        <v>27</v>
      </c>
      <c r="G131" s="137" t="s">
        <v>506</v>
      </c>
      <c r="H131" s="186"/>
      <c r="I131" s="138">
        <v>2</v>
      </c>
      <c r="J131" s="139">
        <v>24</v>
      </c>
      <c r="K131" s="187" t="s">
        <v>464</v>
      </c>
    </row>
    <row r="132" spans="1:11" ht="16.5">
      <c r="A132" s="131">
        <v>3</v>
      </c>
      <c r="B132" s="180">
        <v>34</v>
      </c>
      <c r="C132" s="183" t="s">
        <v>465</v>
      </c>
      <c r="D132" s="184">
        <v>35397</v>
      </c>
      <c r="E132" s="185" t="s">
        <v>66</v>
      </c>
      <c r="F132" s="136" t="s">
        <v>27</v>
      </c>
      <c r="G132" s="137" t="s">
        <v>507</v>
      </c>
      <c r="H132" s="186"/>
      <c r="I132" s="138">
        <v>2</v>
      </c>
      <c r="J132" s="139">
        <v>21</v>
      </c>
      <c r="K132" s="187" t="s">
        <v>394</v>
      </c>
    </row>
    <row r="133" spans="1:11" ht="16.5">
      <c r="A133" s="131">
        <v>4</v>
      </c>
      <c r="B133" s="180">
        <v>5</v>
      </c>
      <c r="C133" s="183" t="s">
        <v>470</v>
      </c>
      <c r="D133" s="184">
        <v>35277</v>
      </c>
      <c r="E133" s="185" t="s">
        <v>66</v>
      </c>
      <c r="F133" s="136" t="s">
        <v>27</v>
      </c>
      <c r="G133" s="137" t="s">
        <v>508</v>
      </c>
      <c r="H133" s="186"/>
      <c r="I133" s="138">
        <v>2</v>
      </c>
      <c r="J133" s="139">
        <v>18</v>
      </c>
      <c r="K133" s="187" t="s">
        <v>471</v>
      </c>
    </row>
    <row r="134" spans="1:11" ht="16.5">
      <c r="A134" s="131">
        <v>5</v>
      </c>
      <c r="B134" s="180">
        <v>306</v>
      </c>
      <c r="C134" s="183" t="s">
        <v>460</v>
      </c>
      <c r="D134" s="184">
        <v>35538</v>
      </c>
      <c r="E134" s="185" t="s">
        <v>71</v>
      </c>
      <c r="F134" s="136" t="s">
        <v>72</v>
      </c>
      <c r="G134" s="137" t="s">
        <v>509</v>
      </c>
      <c r="H134" s="186"/>
      <c r="I134" s="138">
        <v>3</v>
      </c>
      <c r="J134" s="139">
        <v>16</v>
      </c>
      <c r="K134" s="187" t="s">
        <v>461</v>
      </c>
    </row>
    <row r="135" spans="1:11" ht="16.5">
      <c r="A135" s="131">
        <v>6</v>
      </c>
      <c r="B135" s="180">
        <v>291</v>
      </c>
      <c r="C135" s="183" t="s">
        <v>469</v>
      </c>
      <c r="D135" s="184">
        <v>35129</v>
      </c>
      <c r="E135" s="185" t="s">
        <v>201</v>
      </c>
      <c r="F135" s="136" t="s">
        <v>72</v>
      </c>
      <c r="G135" s="137" t="s">
        <v>510</v>
      </c>
      <c r="H135" s="186"/>
      <c r="I135" s="138">
        <v>3</v>
      </c>
      <c r="J135" s="139">
        <v>14</v>
      </c>
      <c r="K135" s="187" t="s">
        <v>412</v>
      </c>
    </row>
    <row r="136" spans="1:11" ht="16.5">
      <c r="A136" s="131">
        <v>7</v>
      </c>
      <c r="B136" s="180">
        <v>863</v>
      </c>
      <c r="C136" s="183" t="s">
        <v>511</v>
      </c>
      <c r="D136" s="184">
        <v>35705</v>
      </c>
      <c r="E136" s="185" t="s">
        <v>79</v>
      </c>
      <c r="F136" s="136" t="s">
        <v>80</v>
      </c>
      <c r="G136" s="137" t="s">
        <v>512</v>
      </c>
      <c r="H136" s="186"/>
      <c r="I136" s="138">
        <v>3</v>
      </c>
      <c r="J136" s="139">
        <v>12</v>
      </c>
      <c r="K136" s="187" t="s">
        <v>81</v>
      </c>
    </row>
    <row r="137" spans="1:11" ht="16.5">
      <c r="A137" s="131">
        <v>8</v>
      </c>
      <c r="B137" s="180">
        <v>724</v>
      </c>
      <c r="C137" s="183" t="s">
        <v>473</v>
      </c>
      <c r="D137" s="184">
        <v>35601</v>
      </c>
      <c r="E137" s="185" t="s">
        <v>206</v>
      </c>
      <c r="F137" s="136" t="s">
        <v>474</v>
      </c>
      <c r="G137" s="137" t="s">
        <v>513</v>
      </c>
      <c r="H137" s="186"/>
      <c r="I137" s="138">
        <v>3</v>
      </c>
      <c r="J137" s="139">
        <v>10</v>
      </c>
      <c r="K137" s="187" t="s">
        <v>475</v>
      </c>
    </row>
    <row r="138" spans="1:11" ht="16.5">
      <c r="A138" s="131">
        <v>9</v>
      </c>
      <c r="B138" s="180">
        <v>819</v>
      </c>
      <c r="C138" s="183" t="s">
        <v>514</v>
      </c>
      <c r="D138" s="184">
        <v>35234</v>
      </c>
      <c r="E138" s="185" t="s">
        <v>162</v>
      </c>
      <c r="F138" s="136" t="s">
        <v>185</v>
      </c>
      <c r="G138" s="137" t="s">
        <v>515</v>
      </c>
      <c r="H138" s="186"/>
      <c r="I138" s="138">
        <v>3</v>
      </c>
      <c r="J138" s="139">
        <v>8</v>
      </c>
      <c r="K138" s="187" t="s">
        <v>173</v>
      </c>
    </row>
    <row r="139" spans="1:11" ht="16.5">
      <c r="A139" s="131">
        <v>10</v>
      </c>
      <c r="B139" s="180">
        <v>823</v>
      </c>
      <c r="C139" s="183" t="s">
        <v>516</v>
      </c>
      <c r="D139" s="184">
        <v>35683</v>
      </c>
      <c r="E139" s="185" t="s">
        <v>162</v>
      </c>
      <c r="F139" s="136" t="s">
        <v>185</v>
      </c>
      <c r="G139" s="137" t="s">
        <v>517</v>
      </c>
      <c r="H139" s="186"/>
      <c r="I139" s="138">
        <v>3</v>
      </c>
      <c r="J139" s="139">
        <v>6</v>
      </c>
      <c r="K139" s="187" t="s">
        <v>518</v>
      </c>
    </row>
    <row r="140" spans="1:11" ht="16.5">
      <c r="A140" s="131">
        <v>11</v>
      </c>
      <c r="B140" s="180">
        <v>830</v>
      </c>
      <c r="C140" s="183" t="s">
        <v>472</v>
      </c>
      <c r="D140" s="184">
        <v>35793</v>
      </c>
      <c r="E140" s="185" t="s">
        <v>19</v>
      </c>
      <c r="F140" s="136" t="s">
        <v>76</v>
      </c>
      <c r="G140" s="137" t="s">
        <v>519</v>
      </c>
      <c r="H140" s="186"/>
      <c r="I140" s="138">
        <v>3</v>
      </c>
      <c r="J140" s="139">
        <v>4</v>
      </c>
      <c r="K140" s="187" t="s">
        <v>77</v>
      </c>
    </row>
    <row r="141" spans="1:11" ht="16.5">
      <c r="A141" s="131">
        <v>12</v>
      </c>
      <c r="B141" s="180">
        <v>204</v>
      </c>
      <c r="C141" s="183" t="s">
        <v>520</v>
      </c>
      <c r="D141" s="184">
        <v>35593</v>
      </c>
      <c r="E141" s="185" t="s">
        <v>62</v>
      </c>
      <c r="F141" s="136" t="s">
        <v>185</v>
      </c>
      <c r="G141" s="137" t="s">
        <v>521</v>
      </c>
      <c r="H141" s="186"/>
      <c r="I141" s="138" t="s">
        <v>238</v>
      </c>
      <c r="J141" s="139">
        <v>2</v>
      </c>
      <c r="K141" s="187" t="s">
        <v>64</v>
      </c>
    </row>
    <row r="142" spans="1:11" ht="16.5">
      <c r="A142" s="131">
        <v>13</v>
      </c>
      <c r="B142" s="180">
        <v>36</v>
      </c>
      <c r="C142" s="183" t="s">
        <v>468</v>
      </c>
      <c r="D142" s="184">
        <v>35789</v>
      </c>
      <c r="E142" s="185" t="s">
        <v>66</v>
      </c>
      <c r="F142" s="136" t="s">
        <v>27</v>
      </c>
      <c r="G142" s="137" t="s">
        <v>522</v>
      </c>
      <c r="H142" s="186"/>
      <c r="I142" s="138" t="s">
        <v>240</v>
      </c>
      <c r="J142" s="139" t="s">
        <v>28</v>
      </c>
      <c r="K142" s="187" t="s">
        <v>68</v>
      </c>
    </row>
    <row r="143" spans="1:11" ht="16.5">
      <c r="A143" s="131"/>
      <c r="B143" s="180">
        <v>403</v>
      </c>
      <c r="C143" s="183" t="s">
        <v>523</v>
      </c>
      <c r="D143" s="184">
        <v>35200</v>
      </c>
      <c r="E143" s="185" t="s">
        <v>34</v>
      </c>
      <c r="F143" s="136" t="s">
        <v>35</v>
      </c>
      <c r="G143" s="92" t="s">
        <v>157</v>
      </c>
      <c r="H143" s="186"/>
      <c r="I143" s="138"/>
      <c r="J143" s="139" t="s">
        <v>154</v>
      </c>
      <c r="K143" s="187" t="s">
        <v>318</v>
      </c>
    </row>
    <row r="144" spans="1:11" ht="16.5">
      <c r="A144" s="131"/>
      <c r="B144" s="180">
        <v>452</v>
      </c>
      <c r="C144" s="183" t="s">
        <v>524</v>
      </c>
      <c r="D144" s="184" t="s">
        <v>255</v>
      </c>
      <c r="E144" s="185" t="s">
        <v>138</v>
      </c>
      <c r="F144" s="136" t="s">
        <v>72</v>
      </c>
      <c r="G144" s="92" t="s">
        <v>157</v>
      </c>
      <c r="H144" s="186"/>
      <c r="I144" s="138"/>
      <c r="J144" s="139" t="s">
        <v>154</v>
      </c>
      <c r="K144" s="187" t="s">
        <v>150</v>
      </c>
    </row>
    <row r="145" spans="1:11" ht="16.5">
      <c r="A145" s="131"/>
      <c r="B145" s="180">
        <v>78</v>
      </c>
      <c r="C145" s="183" t="s">
        <v>479</v>
      </c>
      <c r="D145" s="184">
        <v>35994</v>
      </c>
      <c r="E145" s="185" t="s">
        <v>206</v>
      </c>
      <c r="F145" s="136" t="s">
        <v>474</v>
      </c>
      <c r="G145" s="137" t="s">
        <v>525</v>
      </c>
      <c r="H145" s="186"/>
      <c r="I145" s="138">
        <v>3</v>
      </c>
      <c r="J145" s="139" t="s">
        <v>40</v>
      </c>
      <c r="K145" s="187" t="s">
        <v>475</v>
      </c>
    </row>
    <row r="146" spans="1:11" ht="17.25" thickBot="1">
      <c r="A146" s="397" t="s">
        <v>526</v>
      </c>
      <c r="B146" s="398"/>
      <c r="C146" s="398"/>
      <c r="D146" s="398"/>
      <c r="E146" s="398"/>
      <c r="F146" s="398"/>
      <c r="G146" s="398"/>
      <c r="H146" s="398"/>
      <c r="I146" s="398"/>
      <c r="J146" s="398"/>
      <c r="K146" s="399"/>
    </row>
    <row r="147" spans="1:11" ht="21" customHeight="1">
      <c r="A147" s="388" t="s">
        <v>389</v>
      </c>
      <c r="B147" s="389"/>
      <c r="C147" s="389"/>
      <c r="D147" s="389"/>
      <c r="E147" s="389"/>
      <c r="F147" s="389"/>
      <c r="G147" s="389"/>
      <c r="H147" s="389"/>
      <c r="I147" s="389"/>
      <c r="J147" s="389"/>
      <c r="K147" s="390"/>
    </row>
    <row r="148" spans="1:11" ht="16.5">
      <c r="A148" s="131">
        <v>1</v>
      </c>
      <c r="B148" s="132">
        <v>235</v>
      </c>
      <c r="C148" s="183" t="s">
        <v>496</v>
      </c>
      <c r="D148" s="184" t="s">
        <v>108</v>
      </c>
      <c r="E148" s="185" t="s">
        <v>206</v>
      </c>
      <c r="F148" s="136" t="s">
        <v>20</v>
      </c>
      <c r="G148" s="137" t="s">
        <v>527</v>
      </c>
      <c r="H148" s="186"/>
      <c r="I148" s="138">
        <v>1</v>
      </c>
      <c r="J148" s="139"/>
      <c r="K148" s="187" t="s">
        <v>497</v>
      </c>
    </row>
    <row r="149" spans="1:11" ht="16.5">
      <c r="A149" s="131">
        <v>2</v>
      </c>
      <c r="B149" s="132">
        <v>355</v>
      </c>
      <c r="C149" s="183" t="s">
        <v>490</v>
      </c>
      <c r="D149" s="184">
        <v>34949</v>
      </c>
      <c r="E149" s="185" t="s">
        <v>250</v>
      </c>
      <c r="F149" s="136" t="s">
        <v>72</v>
      </c>
      <c r="G149" s="137" t="s">
        <v>528</v>
      </c>
      <c r="H149" s="186"/>
      <c r="I149" s="138">
        <v>2</v>
      </c>
      <c r="J149" s="139"/>
      <c r="K149" s="187" t="s">
        <v>290</v>
      </c>
    </row>
    <row r="150" spans="1:11" ht="16.5">
      <c r="A150" s="131">
        <v>3</v>
      </c>
      <c r="B150" s="132">
        <v>40</v>
      </c>
      <c r="C150" s="183" t="s">
        <v>498</v>
      </c>
      <c r="D150" s="184">
        <v>34215</v>
      </c>
      <c r="E150" s="185" t="s">
        <v>66</v>
      </c>
      <c r="F150" s="136" t="s">
        <v>72</v>
      </c>
      <c r="G150" s="137" t="s">
        <v>529</v>
      </c>
      <c r="H150" s="186"/>
      <c r="I150" s="138">
        <v>3</v>
      </c>
      <c r="J150" s="139"/>
      <c r="K150" s="187" t="s">
        <v>499</v>
      </c>
    </row>
    <row r="151" spans="1:11" ht="16.5">
      <c r="A151" s="131">
        <v>4</v>
      </c>
      <c r="B151" s="132">
        <v>46</v>
      </c>
      <c r="C151" s="183" t="s">
        <v>530</v>
      </c>
      <c r="D151" s="184">
        <v>34900</v>
      </c>
      <c r="E151" s="185" t="s">
        <v>66</v>
      </c>
      <c r="F151" s="136" t="s">
        <v>27</v>
      </c>
      <c r="G151" s="137" t="s">
        <v>531</v>
      </c>
      <c r="H151" s="186"/>
      <c r="I151" s="138">
        <v>3</v>
      </c>
      <c r="J151" s="139"/>
      <c r="K151" s="187" t="s">
        <v>394</v>
      </c>
    </row>
    <row r="152" spans="1:11" ht="16.5">
      <c r="A152" s="131"/>
      <c r="B152" s="132">
        <v>518</v>
      </c>
      <c r="C152" s="183" t="s">
        <v>500</v>
      </c>
      <c r="D152" s="184" t="s">
        <v>501</v>
      </c>
      <c r="E152" s="185" t="s">
        <v>66</v>
      </c>
      <c r="F152" s="136" t="s">
        <v>109</v>
      </c>
      <c r="G152" s="92" t="s">
        <v>157</v>
      </c>
      <c r="H152" s="186"/>
      <c r="I152" s="138"/>
      <c r="J152" s="139"/>
      <c r="K152" s="187" t="s">
        <v>502</v>
      </c>
    </row>
    <row r="153" spans="1:11" ht="16.5">
      <c r="A153" s="385" t="s">
        <v>526</v>
      </c>
      <c r="B153" s="386"/>
      <c r="C153" s="386"/>
      <c r="D153" s="386"/>
      <c r="E153" s="386"/>
      <c r="F153" s="386"/>
      <c r="G153" s="386"/>
      <c r="H153" s="386"/>
      <c r="I153" s="386"/>
      <c r="J153" s="386"/>
      <c r="K153" s="387"/>
    </row>
    <row r="154" spans="1:11" ht="16.5">
      <c r="A154" s="364" t="s">
        <v>400</v>
      </c>
      <c r="B154" s="365"/>
      <c r="C154" s="365"/>
      <c r="D154" s="365"/>
      <c r="E154" s="365"/>
      <c r="F154" s="365"/>
      <c r="G154" s="365"/>
      <c r="H154" s="365"/>
      <c r="I154" s="365"/>
      <c r="J154" s="365"/>
      <c r="K154" s="366"/>
    </row>
    <row r="155" spans="1:11" ht="16.5">
      <c r="A155" s="146">
        <v>1</v>
      </c>
      <c r="B155" s="132">
        <v>436</v>
      </c>
      <c r="C155" s="183" t="s">
        <v>503</v>
      </c>
      <c r="D155" s="184">
        <v>35201</v>
      </c>
      <c r="E155" s="185" t="s">
        <v>34</v>
      </c>
      <c r="F155" s="136" t="s">
        <v>20</v>
      </c>
      <c r="G155" s="137" t="s">
        <v>532</v>
      </c>
      <c r="H155" s="186"/>
      <c r="I155" s="138">
        <v>2</v>
      </c>
      <c r="J155" s="139">
        <v>27</v>
      </c>
      <c r="K155" s="187" t="s">
        <v>505</v>
      </c>
    </row>
    <row r="156" spans="1:11" ht="16.5">
      <c r="A156" s="131">
        <v>2</v>
      </c>
      <c r="B156" s="132">
        <v>541</v>
      </c>
      <c r="C156" s="183" t="s">
        <v>533</v>
      </c>
      <c r="D156" s="184">
        <v>35409</v>
      </c>
      <c r="E156" s="185" t="s">
        <v>143</v>
      </c>
      <c r="F156" s="136" t="s">
        <v>27</v>
      </c>
      <c r="G156" s="137" t="s">
        <v>534</v>
      </c>
      <c r="H156" s="186"/>
      <c r="I156" s="138">
        <v>2</v>
      </c>
      <c r="J156" s="139">
        <v>24</v>
      </c>
      <c r="K156" s="187" t="s">
        <v>535</v>
      </c>
    </row>
    <row r="157" spans="1:11" ht="16.5">
      <c r="A157" s="131">
        <v>3</v>
      </c>
      <c r="B157" s="132">
        <v>201</v>
      </c>
      <c r="C157" s="183" t="s">
        <v>536</v>
      </c>
      <c r="D157" s="184" t="s">
        <v>537</v>
      </c>
      <c r="E157" s="185" t="s">
        <v>62</v>
      </c>
      <c r="F157" s="136" t="s">
        <v>20</v>
      </c>
      <c r="G157" s="137" t="s">
        <v>538</v>
      </c>
      <c r="H157" s="186"/>
      <c r="I157" s="138">
        <v>2</v>
      </c>
      <c r="J157" s="139">
        <v>21</v>
      </c>
      <c r="K157" s="187" t="s">
        <v>539</v>
      </c>
    </row>
    <row r="158" spans="1:11" ht="16.5">
      <c r="A158" s="131">
        <v>4</v>
      </c>
      <c r="B158" s="132">
        <v>911</v>
      </c>
      <c r="C158" s="183" t="s">
        <v>540</v>
      </c>
      <c r="D158" s="184" t="s">
        <v>541</v>
      </c>
      <c r="E158" s="185" t="s">
        <v>38</v>
      </c>
      <c r="F158" s="136" t="s">
        <v>72</v>
      </c>
      <c r="G158" s="137" t="s">
        <v>542</v>
      </c>
      <c r="H158" s="186"/>
      <c r="I158" s="138">
        <v>3</v>
      </c>
      <c r="J158" s="139">
        <v>18</v>
      </c>
      <c r="K158" s="187" t="s">
        <v>543</v>
      </c>
    </row>
    <row r="159" spans="1:11" ht="16.5">
      <c r="A159" s="131">
        <v>5</v>
      </c>
      <c r="B159" s="132">
        <v>270</v>
      </c>
      <c r="C159" s="183" t="s">
        <v>544</v>
      </c>
      <c r="D159" s="184" t="s">
        <v>545</v>
      </c>
      <c r="E159" s="185" t="s">
        <v>201</v>
      </c>
      <c r="F159" s="136" t="s">
        <v>20</v>
      </c>
      <c r="G159" s="137" t="s">
        <v>546</v>
      </c>
      <c r="H159" s="186"/>
      <c r="I159" s="138">
        <v>3</v>
      </c>
      <c r="J159" s="139">
        <v>16</v>
      </c>
      <c r="K159" s="187" t="s">
        <v>547</v>
      </c>
    </row>
    <row r="160" spans="1:11" ht="16.5">
      <c r="A160" s="131">
        <v>6</v>
      </c>
      <c r="B160" s="132">
        <v>819</v>
      </c>
      <c r="C160" s="183" t="s">
        <v>514</v>
      </c>
      <c r="D160" s="184">
        <v>35234</v>
      </c>
      <c r="E160" s="185" t="s">
        <v>162</v>
      </c>
      <c r="F160" s="136" t="s">
        <v>185</v>
      </c>
      <c r="G160" s="137" t="s">
        <v>548</v>
      </c>
      <c r="H160" s="186"/>
      <c r="I160" s="138">
        <v>3</v>
      </c>
      <c r="J160" s="139">
        <v>14</v>
      </c>
      <c r="K160" s="187" t="s">
        <v>173</v>
      </c>
    </row>
    <row r="161" spans="1:11" ht="16.5">
      <c r="A161" s="131">
        <v>7</v>
      </c>
      <c r="B161" s="132">
        <v>659</v>
      </c>
      <c r="C161" s="183" t="s">
        <v>549</v>
      </c>
      <c r="D161" s="184" t="s">
        <v>137</v>
      </c>
      <c r="E161" s="185" t="s">
        <v>31</v>
      </c>
      <c r="F161" s="136" t="s">
        <v>72</v>
      </c>
      <c r="G161" s="137" t="s">
        <v>550</v>
      </c>
      <c r="H161" s="186"/>
      <c r="I161" s="138">
        <v>3</v>
      </c>
      <c r="J161" s="139">
        <v>12</v>
      </c>
      <c r="K161" s="187" t="s">
        <v>551</v>
      </c>
    </row>
    <row r="162" spans="1:11" ht="16.5">
      <c r="A162" s="131">
        <v>8</v>
      </c>
      <c r="B162" s="132">
        <v>207</v>
      </c>
      <c r="C162" s="183" t="s">
        <v>552</v>
      </c>
      <c r="D162" s="184">
        <v>35209</v>
      </c>
      <c r="E162" s="185" t="s">
        <v>62</v>
      </c>
      <c r="F162" s="136" t="s">
        <v>63</v>
      </c>
      <c r="G162" s="137" t="s">
        <v>553</v>
      </c>
      <c r="H162" s="186"/>
      <c r="I162" s="138">
        <v>3</v>
      </c>
      <c r="J162" s="139">
        <v>10</v>
      </c>
      <c r="K162" s="187" t="s">
        <v>554</v>
      </c>
    </row>
    <row r="163" spans="1:11" ht="16.5">
      <c r="A163" s="131">
        <v>9</v>
      </c>
      <c r="B163" s="132">
        <v>684</v>
      </c>
      <c r="C163" s="183" t="s">
        <v>555</v>
      </c>
      <c r="D163" s="184">
        <v>35687</v>
      </c>
      <c r="E163" s="185" t="s">
        <v>31</v>
      </c>
      <c r="F163" s="136" t="s">
        <v>72</v>
      </c>
      <c r="G163" s="137" t="s">
        <v>556</v>
      </c>
      <c r="H163" s="186"/>
      <c r="I163" s="138">
        <v>3</v>
      </c>
      <c r="J163" s="139">
        <v>8</v>
      </c>
      <c r="K163" s="187" t="s">
        <v>551</v>
      </c>
    </row>
    <row r="164" spans="1:11" ht="16.5">
      <c r="A164" s="131">
        <v>10</v>
      </c>
      <c r="B164" s="132">
        <v>578</v>
      </c>
      <c r="C164" s="183" t="s">
        <v>557</v>
      </c>
      <c r="D164" s="184">
        <v>35622</v>
      </c>
      <c r="E164" s="185" t="s">
        <v>105</v>
      </c>
      <c r="F164" s="136" t="s">
        <v>51</v>
      </c>
      <c r="G164" s="137" t="s">
        <v>558</v>
      </c>
      <c r="H164" s="186"/>
      <c r="I164" s="138" t="s">
        <v>238</v>
      </c>
      <c r="J164" s="139">
        <v>6</v>
      </c>
      <c r="K164" s="187" t="s">
        <v>148</v>
      </c>
    </row>
    <row r="165" spans="1:11" ht="16.5">
      <c r="A165" s="131">
        <v>11</v>
      </c>
      <c r="B165" s="132">
        <v>908</v>
      </c>
      <c r="C165" s="183" t="s">
        <v>559</v>
      </c>
      <c r="D165" s="184">
        <v>35430</v>
      </c>
      <c r="E165" s="185" t="s">
        <v>38</v>
      </c>
      <c r="F165" s="136" t="s">
        <v>72</v>
      </c>
      <c r="G165" s="137" t="s">
        <v>560</v>
      </c>
      <c r="H165" s="186"/>
      <c r="I165" s="138" t="s">
        <v>238</v>
      </c>
      <c r="J165" s="139">
        <v>4</v>
      </c>
      <c r="K165" s="187" t="s">
        <v>561</v>
      </c>
    </row>
    <row r="166" spans="1:11" ht="16.5">
      <c r="A166" s="131">
        <v>12</v>
      </c>
      <c r="B166" s="132">
        <v>261</v>
      </c>
      <c r="C166" s="189" t="s">
        <v>562</v>
      </c>
      <c r="D166" s="190">
        <v>35581</v>
      </c>
      <c r="E166" s="136" t="s">
        <v>201</v>
      </c>
      <c r="F166" s="136" t="s">
        <v>72</v>
      </c>
      <c r="G166" s="137" t="s">
        <v>563</v>
      </c>
      <c r="H166" s="186"/>
      <c r="I166" s="138" t="s">
        <v>238</v>
      </c>
      <c r="J166" s="139">
        <v>2</v>
      </c>
      <c r="K166" s="187" t="s">
        <v>564</v>
      </c>
    </row>
    <row r="167" spans="1:11" ht="16.5">
      <c r="A167" s="131">
        <v>13</v>
      </c>
      <c r="B167" s="132">
        <v>363</v>
      </c>
      <c r="C167" s="183" t="s">
        <v>565</v>
      </c>
      <c r="D167" s="184">
        <v>35137</v>
      </c>
      <c r="E167" s="185" t="s">
        <v>250</v>
      </c>
      <c r="F167" s="136" t="s">
        <v>72</v>
      </c>
      <c r="G167" s="137" t="s">
        <v>566</v>
      </c>
      <c r="H167" s="186"/>
      <c r="I167" s="138" t="s">
        <v>238</v>
      </c>
      <c r="J167" s="139">
        <v>1</v>
      </c>
      <c r="K167" s="187" t="s">
        <v>567</v>
      </c>
    </row>
    <row r="168" spans="1:11" ht="16.5">
      <c r="A168" s="131">
        <v>14</v>
      </c>
      <c r="B168" s="132">
        <v>823</v>
      </c>
      <c r="C168" s="183" t="s">
        <v>516</v>
      </c>
      <c r="D168" s="184">
        <v>35683</v>
      </c>
      <c r="E168" s="185" t="s">
        <v>162</v>
      </c>
      <c r="F168" s="136" t="s">
        <v>185</v>
      </c>
      <c r="G168" s="137" t="s">
        <v>568</v>
      </c>
      <c r="H168" s="186"/>
      <c r="I168" s="138" t="s">
        <v>238</v>
      </c>
      <c r="J168" s="139">
        <v>1</v>
      </c>
      <c r="K168" s="187" t="s">
        <v>518</v>
      </c>
    </row>
    <row r="169" spans="1:11" ht="16.5">
      <c r="A169" s="131">
        <v>15</v>
      </c>
      <c r="B169" s="132">
        <v>914</v>
      </c>
      <c r="C169" s="183" t="s">
        <v>569</v>
      </c>
      <c r="D169" s="184">
        <v>35107</v>
      </c>
      <c r="E169" s="185" t="s">
        <v>38</v>
      </c>
      <c r="F169" s="136" t="s">
        <v>72</v>
      </c>
      <c r="G169" s="137" t="s">
        <v>570</v>
      </c>
      <c r="H169" s="186"/>
      <c r="I169" s="138" t="s">
        <v>238</v>
      </c>
      <c r="J169" s="139">
        <v>1</v>
      </c>
      <c r="K169" s="187" t="s">
        <v>193</v>
      </c>
    </row>
    <row r="170" spans="1:11" ht="16.5">
      <c r="A170" s="131">
        <v>16</v>
      </c>
      <c r="B170" s="132">
        <v>559</v>
      </c>
      <c r="C170" s="183" t="s">
        <v>571</v>
      </c>
      <c r="D170" s="184">
        <v>35208</v>
      </c>
      <c r="E170" s="185" t="s">
        <v>105</v>
      </c>
      <c r="F170" s="136" t="s">
        <v>51</v>
      </c>
      <c r="G170" s="137" t="s">
        <v>572</v>
      </c>
      <c r="H170" s="186"/>
      <c r="I170" s="138" t="s">
        <v>238</v>
      </c>
      <c r="J170" s="139">
        <v>1</v>
      </c>
      <c r="K170" s="187" t="s">
        <v>573</v>
      </c>
    </row>
    <row r="171" spans="1:11" ht="16.5">
      <c r="A171" s="131">
        <v>17</v>
      </c>
      <c r="B171" s="132">
        <v>572</v>
      </c>
      <c r="C171" s="183" t="s">
        <v>478</v>
      </c>
      <c r="D171" s="184">
        <v>35253</v>
      </c>
      <c r="E171" s="185" t="s">
        <v>105</v>
      </c>
      <c r="F171" s="136" t="s">
        <v>51</v>
      </c>
      <c r="G171" s="137" t="s">
        <v>574</v>
      </c>
      <c r="H171" s="186"/>
      <c r="I171" s="138" t="s">
        <v>238</v>
      </c>
      <c r="J171" s="139">
        <v>1</v>
      </c>
      <c r="K171" s="187" t="s">
        <v>130</v>
      </c>
    </row>
    <row r="172" spans="1:11" ht="16.5">
      <c r="A172" s="131">
        <v>18</v>
      </c>
      <c r="B172" s="132">
        <v>420</v>
      </c>
      <c r="C172" s="183" t="s">
        <v>575</v>
      </c>
      <c r="D172" s="184">
        <v>35433</v>
      </c>
      <c r="E172" s="185" t="s">
        <v>34</v>
      </c>
      <c r="F172" s="136" t="s">
        <v>35</v>
      </c>
      <c r="G172" s="137" t="s">
        <v>576</v>
      </c>
      <c r="H172" s="186"/>
      <c r="I172" s="138" t="s">
        <v>238</v>
      </c>
      <c r="J172" s="139">
        <v>1</v>
      </c>
      <c r="K172" s="187" t="s">
        <v>577</v>
      </c>
    </row>
    <row r="173" spans="1:11" ht="16.5">
      <c r="A173" s="131">
        <v>19</v>
      </c>
      <c r="B173" s="132">
        <v>452</v>
      </c>
      <c r="C173" s="183" t="s">
        <v>524</v>
      </c>
      <c r="D173" s="184" t="s">
        <v>255</v>
      </c>
      <c r="E173" s="185" t="s">
        <v>138</v>
      </c>
      <c r="F173" s="136" t="s">
        <v>72</v>
      </c>
      <c r="G173" s="137" t="s">
        <v>578</v>
      </c>
      <c r="H173" s="186"/>
      <c r="I173" s="138" t="s">
        <v>240</v>
      </c>
      <c r="J173" s="139">
        <v>1</v>
      </c>
      <c r="K173" s="187" t="s">
        <v>150</v>
      </c>
    </row>
    <row r="174" spans="1:11" ht="16.5">
      <c r="A174" s="131"/>
      <c r="B174" s="132">
        <v>3</v>
      </c>
      <c r="C174" s="183" t="s">
        <v>579</v>
      </c>
      <c r="D174" s="184">
        <v>35414</v>
      </c>
      <c r="E174" s="185" t="s">
        <v>66</v>
      </c>
      <c r="F174" s="136" t="s">
        <v>27</v>
      </c>
      <c r="G174" s="92" t="s">
        <v>157</v>
      </c>
      <c r="H174" s="186"/>
      <c r="I174" s="138"/>
      <c r="J174" s="139" t="s">
        <v>28</v>
      </c>
      <c r="K174" s="187" t="s">
        <v>464</v>
      </c>
    </row>
    <row r="175" spans="1:11" ht="16.5">
      <c r="A175" s="131"/>
      <c r="B175" s="132">
        <v>857</v>
      </c>
      <c r="C175" s="183" t="s">
        <v>580</v>
      </c>
      <c r="D175" s="184">
        <v>35774</v>
      </c>
      <c r="E175" s="185" t="s">
        <v>79</v>
      </c>
      <c r="F175" s="136" t="s">
        <v>80</v>
      </c>
      <c r="G175" s="92" t="s">
        <v>157</v>
      </c>
      <c r="H175" s="186"/>
      <c r="I175" s="138"/>
      <c r="J175" s="139" t="s">
        <v>154</v>
      </c>
      <c r="K175" s="187" t="s">
        <v>81</v>
      </c>
    </row>
    <row r="176" spans="1:11" ht="16.5">
      <c r="A176" s="131"/>
      <c r="B176" s="132">
        <v>78</v>
      </c>
      <c r="C176" s="183" t="s">
        <v>479</v>
      </c>
      <c r="D176" s="184">
        <v>35994</v>
      </c>
      <c r="E176" s="185" t="s">
        <v>206</v>
      </c>
      <c r="F176" s="136" t="s">
        <v>474</v>
      </c>
      <c r="G176" s="92" t="s">
        <v>157</v>
      </c>
      <c r="H176" s="186"/>
      <c r="I176" s="138"/>
      <c r="J176" s="139" t="s">
        <v>40</v>
      </c>
      <c r="K176" s="187" t="s">
        <v>475</v>
      </c>
    </row>
    <row r="177" spans="1:11" ht="15.75" customHeight="1">
      <c r="A177" s="385" t="s">
        <v>581</v>
      </c>
      <c r="B177" s="386"/>
      <c r="C177" s="386"/>
      <c r="D177" s="386"/>
      <c r="E177" s="386"/>
      <c r="F177" s="386"/>
      <c r="G177" s="386"/>
      <c r="H177" s="386"/>
      <c r="I177" s="386"/>
      <c r="J177" s="386"/>
      <c r="K177" s="387"/>
    </row>
    <row r="178" spans="1:11" ht="15.75" customHeight="1">
      <c r="A178" s="364" t="s">
        <v>400</v>
      </c>
      <c r="B178" s="365"/>
      <c r="C178" s="365"/>
      <c r="D178" s="365"/>
      <c r="E178" s="365"/>
      <c r="F178" s="365"/>
      <c r="G178" s="365"/>
      <c r="H178" s="365"/>
      <c r="I178" s="365"/>
      <c r="J178" s="365"/>
      <c r="K178" s="366"/>
    </row>
    <row r="179" spans="1:11" ht="15.75" customHeight="1">
      <c r="A179" s="191">
        <v>1</v>
      </c>
      <c r="B179" s="132">
        <v>814</v>
      </c>
      <c r="C179" s="189" t="s">
        <v>582</v>
      </c>
      <c r="D179" s="190">
        <v>35137</v>
      </c>
      <c r="E179" s="136" t="s">
        <v>162</v>
      </c>
      <c r="F179" s="136" t="s">
        <v>20</v>
      </c>
      <c r="G179" s="137" t="s">
        <v>583</v>
      </c>
      <c r="H179" s="186"/>
      <c r="I179" s="138">
        <v>2</v>
      </c>
      <c r="J179" s="139">
        <v>27</v>
      </c>
      <c r="K179" s="187" t="s">
        <v>584</v>
      </c>
    </row>
    <row r="180" spans="1:11" ht="15.75" customHeight="1">
      <c r="A180" s="191">
        <v>2</v>
      </c>
      <c r="B180" s="132">
        <v>541</v>
      </c>
      <c r="C180" s="189" t="s">
        <v>533</v>
      </c>
      <c r="D180" s="190">
        <v>35409</v>
      </c>
      <c r="E180" s="136" t="s">
        <v>143</v>
      </c>
      <c r="F180" s="136" t="s">
        <v>27</v>
      </c>
      <c r="G180" s="137" t="s">
        <v>585</v>
      </c>
      <c r="H180" s="186"/>
      <c r="I180" s="138">
        <v>2</v>
      </c>
      <c r="J180" s="139">
        <v>24</v>
      </c>
      <c r="K180" s="187" t="s">
        <v>535</v>
      </c>
    </row>
    <row r="181" spans="1:11" ht="15.75" customHeight="1">
      <c r="A181" s="191">
        <v>3</v>
      </c>
      <c r="B181" s="132">
        <v>684</v>
      </c>
      <c r="C181" s="189" t="s">
        <v>555</v>
      </c>
      <c r="D181" s="190">
        <v>35687</v>
      </c>
      <c r="E181" s="136" t="s">
        <v>31</v>
      </c>
      <c r="F181" s="136" t="s">
        <v>72</v>
      </c>
      <c r="G181" s="137" t="s">
        <v>586</v>
      </c>
      <c r="H181" s="186"/>
      <c r="I181" s="138">
        <v>3</v>
      </c>
      <c r="J181" s="139">
        <v>21</v>
      </c>
      <c r="K181" s="187" t="s">
        <v>551</v>
      </c>
    </row>
    <row r="182" spans="1:11" ht="15.75" customHeight="1">
      <c r="A182" s="191">
        <v>4</v>
      </c>
      <c r="B182" s="132">
        <v>911</v>
      </c>
      <c r="C182" s="189" t="s">
        <v>540</v>
      </c>
      <c r="D182" s="190" t="s">
        <v>541</v>
      </c>
      <c r="E182" s="136" t="s">
        <v>38</v>
      </c>
      <c r="F182" s="136" t="s">
        <v>72</v>
      </c>
      <c r="G182" s="137" t="s">
        <v>587</v>
      </c>
      <c r="H182" s="186"/>
      <c r="I182" s="138">
        <v>3</v>
      </c>
      <c r="J182" s="139">
        <v>18</v>
      </c>
      <c r="K182" s="187" t="s">
        <v>543</v>
      </c>
    </row>
    <row r="183" spans="1:11" ht="15.75" customHeight="1">
      <c r="A183" s="191">
        <v>5</v>
      </c>
      <c r="B183" s="132">
        <v>206</v>
      </c>
      <c r="C183" s="189" t="s">
        <v>588</v>
      </c>
      <c r="D183" s="190">
        <v>35170</v>
      </c>
      <c r="E183" s="136" t="s">
        <v>62</v>
      </c>
      <c r="F183" s="136" t="s">
        <v>20</v>
      </c>
      <c r="G183" s="137" t="s">
        <v>589</v>
      </c>
      <c r="H183" s="186"/>
      <c r="I183" s="138">
        <v>3</v>
      </c>
      <c r="J183" s="139">
        <v>16</v>
      </c>
      <c r="K183" s="187" t="s">
        <v>590</v>
      </c>
    </row>
    <row r="184" spans="1:11" ht="15.75" customHeight="1">
      <c r="A184" s="191">
        <v>6</v>
      </c>
      <c r="B184" s="132">
        <v>270</v>
      </c>
      <c r="C184" s="189" t="s">
        <v>544</v>
      </c>
      <c r="D184" s="190" t="s">
        <v>545</v>
      </c>
      <c r="E184" s="136" t="s">
        <v>201</v>
      </c>
      <c r="F184" s="136" t="s">
        <v>20</v>
      </c>
      <c r="G184" s="137" t="s">
        <v>591</v>
      </c>
      <c r="H184" s="186"/>
      <c r="I184" s="138">
        <v>3</v>
      </c>
      <c r="J184" s="139">
        <v>14</v>
      </c>
      <c r="K184" s="187" t="s">
        <v>547</v>
      </c>
    </row>
    <row r="185" spans="1:11" ht="15.75" customHeight="1">
      <c r="A185" s="191">
        <v>7</v>
      </c>
      <c r="B185" s="132">
        <v>815</v>
      </c>
      <c r="C185" s="189" t="s">
        <v>592</v>
      </c>
      <c r="D185" s="190">
        <v>35659</v>
      </c>
      <c r="E185" s="136" t="s">
        <v>162</v>
      </c>
      <c r="F185" s="136" t="s">
        <v>185</v>
      </c>
      <c r="G185" s="137" t="s">
        <v>593</v>
      </c>
      <c r="H185" s="186"/>
      <c r="I185" s="138" t="s">
        <v>238</v>
      </c>
      <c r="J185" s="139">
        <v>12</v>
      </c>
      <c r="K185" s="187" t="s">
        <v>594</v>
      </c>
    </row>
    <row r="186" spans="1:11" ht="15.75" customHeight="1">
      <c r="A186" s="191">
        <v>8</v>
      </c>
      <c r="B186" s="132">
        <v>908</v>
      </c>
      <c r="C186" s="189" t="s">
        <v>559</v>
      </c>
      <c r="D186" s="190">
        <v>35430</v>
      </c>
      <c r="E186" s="136" t="s">
        <v>38</v>
      </c>
      <c r="F186" s="136" t="s">
        <v>72</v>
      </c>
      <c r="G186" s="137" t="s">
        <v>595</v>
      </c>
      <c r="H186" s="186"/>
      <c r="I186" s="138" t="s">
        <v>238</v>
      </c>
      <c r="J186" s="139">
        <v>10</v>
      </c>
      <c r="K186" s="187" t="s">
        <v>561</v>
      </c>
    </row>
    <row r="187" spans="1:11" ht="15.75" customHeight="1">
      <c r="A187" s="191">
        <v>9</v>
      </c>
      <c r="B187" s="132">
        <v>659</v>
      </c>
      <c r="C187" s="189" t="s">
        <v>549</v>
      </c>
      <c r="D187" s="190" t="s">
        <v>137</v>
      </c>
      <c r="E187" s="136" t="s">
        <v>31</v>
      </c>
      <c r="F187" s="136" t="s">
        <v>72</v>
      </c>
      <c r="G187" s="137" t="s">
        <v>596</v>
      </c>
      <c r="H187" s="186"/>
      <c r="I187" s="138" t="s">
        <v>238</v>
      </c>
      <c r="J187" s="139">
        <v>8</v>
      </c>
      <c r="K187" s="187" t="s">
        <v>551</v>
      </c>
    </row>
    <row r="188" spans="1:11" ht="15.75" customHeight="1">
      <c r="A188" s="191">
        <v>10</v>
      </c>
      <c r="B188" s="132">
        <v>207</v>
      </c>
      <c r="C188" s="189" t="s">
        <v>552</v>
      </c>
      <c r="D188" s="190">
        <v>35209</v>
      </c>
      <c r="E188" s="136" t="s">
        <v>62</v>
      </c>
      <c r="F188" s="136" t="s">
        <v>63</v>
      </c>
      <c r="G188" s="137" t="s">
        <v>597</v>
      </c>
      <c r="H188" s="186"/>
      <c r="I188" s="138" t="s">
        <v>238</v>
      </c>
      <c r="J188" s="139">
        <v>6</v>
      </c>
      <c r="K188" s="187" t="s">
        <v>554</v>
      </c>
    </row>
    <row r="189" spans="1:11" ht="15.75" customHeight="1">
      <c r="A189" s="191">
        <v>11</v>
      </c>
      <c r="B189" s="132">
        <v>559</v>
      </c>
      <c r="C189" s="189" t="s">
        <v>571</v>
      </c>
      <c r="D189" s="190">
        <v>35208</v>
      </c>
      <c r="E189" s="136" t="s">
        <v>105</v>
      </c>
      <c r="F189" s="136" t="s">
        <v>51</v>
      </c>
      <c r="G189" s="137" t="s">
        <v>598</v>
      </c>
      <c r="H189" s="186"/>
      <c r="I189" s="138" t="s">
        <v>238</v>
      </c>
      <c r="J189" s="139">
        <v>4</v>
      </c>
      <c r="K189" s="187" t="s">
        <v>573</v>
      </c>
    </row>
    <row r="190" spans="1:11" ht="15.75" customHeight="1">
      <c r="A190" s="191">
        <v>12</v>
      </c>
      <c r="B190" s="132">
        <v>914</v>
      </c>
      <c r="C190" s="189" t="s">
        <v>569</v>
      </c>
      <c r="D190" s="190">
        <v>35107</v>
      </c>
      <c r="E190" s="136" t="s">
        <v>38</v>
      </c>
      <c r="F190" s="136" t="s">
        <v>72</v>
      </c>
      <c r="G190" s="137" t="s">
        <v>599</v>
      </c>
      <c r="H190" s="186"/>
      <c r="I190" s="138" t="s">
        <v>240</v>
      </c>
      <c r="J190" s="139">
        <v>2</v>
      </c>
      <c r="K190" s="187" t="s">
        <v>193</v>
      </c>
    </row>
    <row r="191" spans="1:11" ht="15.75" customHeight="1">
      <c r="A191" s="191">
        <v>13</v>
      </c>
      <c r="B191" s="132">
        <v>363</v>
      </c>
      <c r="C191" s="189" t="s">
        <v>565</v>
      </c>
      <c r="D191" s="190">
        <v>35137</v>
      </c>
      <c r="E191" s="136" t="s">
        <v>250</v>
      </c>
      <c r="F191" s="136" t="s">
        <v>72</v>
      </c>
      <c r="G191" s="137" t="s">
        <v>600</v>
      </c>
      <c r="H191" s="186"/>
      <c r="I191" s="138" t="s">
        <v>240</v>
      </c>
      <c r="J191" s="139">
        <v>1</v>
      </c>
      <c r="K191" s="187" t="s">
        <v>567</v>
      </c>
    </row>
    <row r="192" spans="1:11" ht="15.75" customHeight="1">
      <c r="A192" s="191">
        <v>14</v>
      </c>
      <c r="B192" s="132">
        <v>420</v>
      </c>
      <c r="C192" s="189" t="s">
        <v>575</v>
      </c>
      <c r="D192" s="190">
        <v>35433</v>
      </c>
      <c r="E192" s="136" t="s">
        <v>34</v>
      </c>
      <c r="F192" s="136" t="s">
        <v>35</v>
      </c>
      <c r="G192" s="137" t="s">
        <v>601</v>
      </c>
      <c r="H192" s="186"/>
      <c r="I192" s="138" t="s">
        <v>240</v>
      </c>
      <c r="J192" s="139">
        <v>1</v>
      </c>
      <c r="K192" s="187" t="s">
        <v>577</v>
      </c>
    </row>
    <row r="193" spans="1:11" ht="15.75" customHeight="1">
      <c r="A193" s="191"/>
      <c r="B193" s="132">
        <v>261</v>
      </c>
      <c r="C193" s="189" t="s">
        <v>562</v>
      </c>
      <c r="D193" s="190">
        <v>35581</v>
      </c>
      <c r="E193" s="136" t="s">
        <v>201</v>
      </c>
      <c r="F193" s="136" t="s">
        <v>72</v>
      </c>
      <c r="G193" s="137" t="s">
        <v>315</v>
      </c>
      <c r="H193" s="186"/>
      <c r="I193" s="138"/>
      <c r="J193" s="139" t="s">
        <v>154</v>
      </c>
      <c r="K193" s="187" t="s">
        <v>564</v>
      </c>
    </row>
    <row r="194" spans="1:11" ht="15.75" customHeight="1">
      <c r="A194" s="191"/>
      <c r="B194" s="132">
        <v>857</v>
      </c>
      <c r="C194" s="189" t="s">
        <v>580</v>
      </c>
      <c r="D194" s="190">
        <v>35774</v>
      </c>
      <c r="E194" s="136" t="s">
        <v>79</v>
      </c>
      <c r="F194" s="136" t="s">
        <v>80</v>
      </c>
      <c r="G194" s="137" t="s">
        <v>315</v>
      </c>
      <c r="H194" s="186"/>
      <c r="I194" s="138"/>
      <c r="J194" s="139" t="s">
        <v>154</v>
      </c>
      <c r="K194" s="187" t="s">
        <v>81</v>
      </c>
    </row>
    <row r="195" spans="1:11" ht="16.5">
      <c r="A195" s="385" t="s">
        <v>602</v>
      </c>
      <c r="B195" s="386"/>
      <c r="C195" s="386"/>
      <c r="D195" s="386"/>
      <c r="E195" s="386"/>
      <c r="F195" s="386"/>
      <c r="G195" s="386"/>
      <c r="H195" s="386"/>
      <c r="I195" s="386"/>
      <c r="J195" s="386"/>
      <c r="K195" s="387"/>
    </row>
    <row r="196" spans="1:11" ht="16.5">
      <c r="A196" s="364" t="s">
        <v>435</v>
      </c>
      <c r="B196" s="365"/>
      <c r="C196" s="365"/>
      <c r="D196" s="365"/>
      <c r="E196" s="365"/>
      <c r="F196" s="365"/>
      <c r="G196" s="365"/>
      <c r="H196" s="365"/>
      <c r="I196" s="365"/>
      <c r="J196" s="365"/>
      <c r="K196" s="366"/>
    </row>
    <row r="197" spans="1:11" ht="16.5">
      <c r="A197" s="146">
        <v>1</v>
      </c>
      <c r="B197" s="192">
        <v>916</v>
      </c>
      <c r="C197" s="193" t="s">
        <v>603</v>
      </c>
      <c r="D197" s="194" t="s">
        <v>604</v>
      </c>
      <c r="E197" s="195" t="s">
        <v>38</v>
      </c>
      <c r="F197" s="151" t="s">
        <v>192</v>
      </c>
      <c r="G197" s="158" t="s">
        <v>605</v>
      </c>
      <c r="H197" s="196"/>
      <c r="I197" s="197">
        <v>3</v>
      </c>
      <c r="J197" s="155">
        <v>27</v>
      </c>
      <c r="K197" s="198" t="s">
        <v>561</v>
      </c>
    </row>
    <row r="198" spans="1:11" ht="16.5">
      <c r="A198" s="146">
        <v>2</v>
      </c>
      <c r="B198" s="192">
        <v>610</v>
      </c>
      <c r="C198" s="193" t="s">
        <v>606</v>
      </c>
      <c r="D198" s="194">
        <v>35243</v>
      </c>
      <c r="E198" s="195" t="s">
        <v>50</v>
      </c>
      <c r="F198" s="151" t="s">
        <v>51</v>
      </c>
      <c r="G198" s="158" t="s">
        <v>607</v>
      </c>
      <c r="H198" s="196"/>
      <c r="I198" s="197">
        <v>3</v>
      </c>
      <c r="J198" s="155">
        <v>24</v>
      </c>
      <c r="K198" s="198" t="s">
        <v>608</v>
      </c>
    </row>
    <row r="199" spans="1:11" ht="16.5">
      <c r="A199" s="146">
        <v>3</v>
      </c>
      <c r="B199" s="192">
        <v>69</v>
      </c>
      <c r="C199" s="193" t="s">
        <v>609</v>
      </c>
      <c r="D199" s="194">
        <v>35495</v>
      </c>
      <c r="E199" s="195" t="s">
        <v>46</v>
      </c>
      <c r="F199" s="151" t="s">
        <v>47</v>
      </c>
      <c r="G199" s="158" t="s">
        <v>610</v>
      </c>
      <c r="H199" s="196"/>
      <c r="I199" s="197" t="s">
        <v>238</v>
      </c>
      <c r="J199" s="155">
        <v>21</v>
      </c>
      <c r="K199" s="198" t="s">
        <v>48</v>
      </c>
    </row>
    <row r="200" spans="1:11" ht="16.5">
      <c r="A200" s="146">
        <v>4</v>
      </c>
      <c r="B200" s="192">
        <v>358</v>
      </c>
      <c r="C200" s="193" t="s">
        <v>611</v>
      </c>
      <c r="D200" s="194">
        <v>35527</v>
      </c>
      <c r="E200" s="195" t="s">
        <v>250</v>
      </c>
      <c r="F200" s="151" t="s">
        <v>72</v>
      </c>
      <c r="G200" s="158" t="s">
        <v>612</v>
      </c>
      <c r="H200" s="196"/>
      <c r="I200" s="197" t="s">
        <v>240</v>
      </c>
      <c r="J200" s="155">
        <v>18</v>
      </c>
      <c r="K200" s="198" t="s">
        <v>613</v>
      </c>
    </row>
    <row r="201" spans="1:11" ht="16.5">
      <c r="A201" s="146">
        <v>5</v>
      </c>
      <c r="B201" s="192">
        <v>611</v>
      </c>
      <c r="C201" s="193" t="s">
        <v>614</v>
      </c>
      <c r="D201" s="194" t="s">
        <v>615</v>
      </c>
      <c r="E201" s="195" t="s">
        <v>50</v>
      </c>
      <c r="F201" s="151" t="s">
        <v>51</v>
      </c>
      <c r="G201" s="158" t="s">
        <v>616</v>
      </c>
      <c r="H201" s="196"/>
      <c r="I201" s="197" t="s">
        <v>240</v>
      </c>
      <c r="J201" s="155">
        <v>16</v>
      </c>
      <c r="K201" s="198" t="s">
        <v>608</v>
      </c>
    </row>
    <row r="202" spans="1:11" ht="16.5">
      <c r="A202" s="385" t="s">
        <v>617</v>
      </c>
      <c r="B202" s="386"/>
      <c r="C202" s="386"/>
      <c r="D202" s="386"/>
      <c r="E202" s="386"/>
      <c r="F202" s="386"/>
      <c r="G202" s="386"/>
      <c r="H202" s="386"/>
      <c r="I202" s="386"/>
      <c r="J202" s="386"/>
      <c r="K202" s="387"/>
    </row>
    <row r="203" spans="1:11" ht="16.5">
      <c r="A203" s="364" t="s">
        <v>435</v>
      </c>
      <c r="B203" s="365"/>
      <c r="C203" s="365"/>
      <c r="D203" s="365"/>
      <c r="E203" s="365"/>
      <c r="F203" s="365"/>
      <c r="G203" s="365"/>
      <c r="H203" s="365"/>
      <c r="I203" s="365"/>
      <c r="J203" s="365"/>
      <c r="K203" s="366"/>
    </row>
    <row r="204" spans="1:11" ht="16.5">
      <c r="A204" s="146">
        <v>1</v>
      </c>
      <c r="B204" s="192">
        <v>916</v>
      </c>
      <c r="C204" s="193" t="s">
        <v>603</v>
      </c>
      <c r="D204" s="194">
        <v>35235</v>
      </c>
      <c r="E204" s="195" t="s">
        <v>38</v>
      </c>
      <c r="F204" s="151" t="s">
        <v>618</v>
      </c>
      <c r="G204" s="199" t="s">
        <v>619</v>
      </c>
      <c r="H204" s="196"/>
      <c r="I204" s="197">
        <v>3</v>
      </c>
      <c r="J204" s="155">
        <v>27</v>
      </c>
      <c r="K204" s="198" t="s">
        <v>561</v>
      </c>
    </row>
    <row r="205" spans="1:11" ht="16.5">
      <c r="A205" s="146">
        <v>2</v>
      </c>
      <c r="B205" s="192">
        <v>610</v>
      </c>
      <c r="C205" s="193" t="s">
        <v>606</v>
      </c>
      <c r="D205" s="194">
        <v>35243</v>
      </c>
      <c r="E205" s="195" t="s">
        <v>50</v>
      </c>
      <c r="F205" s="151" t="s">
        <v>51</v>
      </c>
      <c r="G205" s="199" t="s">
        <v>620</v>
      </c>
      <c r="H205" s="196"/>
      <c r="I205" s="197" t="s">
        <v>238</v>
      </c>
      <c r="J205" s="155">
        <v>24</v>
      </c>
      <c r="K205" s="198" t="s">
        <v>608</v>
      </c>
    </row>
    <row r="206" spans="1:11" ht="16.5">
      <c r="A206" s="146">
        <v>3</v>
      </c>
      <c r="B206" s="192">
        <v>69</v>
      </c>
      <c r="C206" s="193" t="s">
        <v>609</v>
      </c>
      <c r="D206" s="194">
        <v>35495</v>
      </c>
      <c r="E206" s="195" t="s">
        <v>46</v>
      </c>
      <c r="F206" s="151" t="s">
        <v>47</v>
      </c>
      <c r="G206" s="199" t="s">
        <v>621</v>
      </c>
      <c r="H206" s="196"/>
      <c r="I206" s="197" t="s">
        <v>238</v>
      </c>
      <c r="J206" s="155">
        <v>21</v>
      </c>
      <c r="K206" s="198" t="s">
        <v>48</v>
      </c>
    </row>
    <row r="207" spans="1:11" ht="16.5">
      <c r="A207" s="146">
        <v>4</v>
      </c>
      <c r="B207" s="192">
        <v>358</v>
      </c>
      <c r="C207" s="193" t="s">
        <v>611</v>
      </c>
      <c r="D207" s="194">
        <v>35527</v>
      </c>
      <c r="E207" s="195" t="s">
        <v>250</v>
      </c>
      <c r="F207" s="151" t="s">
        <v>72</v>
      </c>
      <c r="G207" s="199" t="s">
        <v>622</v>
      </c>
      <c r="H207" s="196"/>
      <c r="I207" s="197" t="s">
        <v>238</v>
      </c>
      <c r="J207" s="155">
        <v>18</v>
      </c>
      <c r="K207" s="198" t="s">
        <v>613</v>
      </c>
    </row>
    <row r="208" spans="1:11" ht="16.5">
      <c r="A208" s="385" t="s">
        <v>623</v>
      </c>
      <c r="B208" s="386"/>
      <c r="C208" s="386"/>
      <c r="D208" s="386"/>
      <c r="E208" s="386"/>
      <c r="F208" s="386"/>
      <c r="G208" s="386"/>
      <c r="H208" s="386"/>
      <c r="I208" s="386"/>
      <c r="J208" s="386"/>
      <c r="K208" s="387"/>
    </row>
    <row r="209" spans="1:11" ht="16.5">
      <c r="A209" s="364" t="s">
        <v>435</v>
      </c>
      <c r="B209" s="365"/>
      <c r="C209" s="365"/>
      <c r="D209" s="365"/>
      <c r="E209" s="365"/>
      <c r="F209" s="365"/>
      <c r="G209" s="365"/>
      <c r="H209" s="365"/>
      <c r="I209" s="365"/>
      <c r="J209" s="365"/>
      <c r="K209" s="366"/>
    </row>
    <row r="210" spans="1:11" ht="16.5">
      <c r="A210" s="146">
        <v>1</v>
      </c>
      <c r="B210" s="132">
        <v>915</v>
      </c>
      <c r="C210" s="133" t="s">
        <v>37</v>
      </c>
      <c r="D210" s="200">
        <v>35318</v>
      </c>
      <c r="E210" s="135" t="s">
        <v>38</v>
      </c>
      <c r="F210" s="136" t="s">
        <v>20</v>
      </c>
      <c r="G210" s="137">
        <v>15.34</v>
      </c>
      <c r="H210" s="137">
        <v>15.31</v>
      </c>
      <c r="I210" s="138">
        <v>1</v>
      </c>
      <c r="J210" s="139">
        <v>27</v>
      </c>
      <c r="K210" s="140" t="s">
        <v>41</v>
      </c>
    </row>
    <row r="211" spans="1:11" ht="16.5">
      <c r="A211" s="131">
        <v>2</v>
      </c>
      <c r="B211" s="132">
        <v>2</v>
      </c>
      <c r="C211" s="133" t="s">
        <v>624</v>
      </c>
      <c r="D211" s="200">
        <v>35607</v>
      </c>
      <c r="E211" s="135" t="s">
        <v>66</v>
      </c>
      <c r="F211" s="136" t="s">
        <v>27</v>
      </c>
      <c r="G211" s="137">
        <v>15.86</v>
      </c>
      <c r="H211" s="137">
        <v>15.67</v>
      </c>
      <c r="I211" s="138">
        <v>2</v>
      </c>
      <c r="J211" s="139">
        <v>24</v>
      </c>
      <c r="K211" s="140" t="s">
        <v>625</v>
      </c>
    </row>
    <row r="212" spans="1:11" ht="16.5">
      <c r="A212" s="131">
        <v>3</v>
      </c>
      <c r="B212" s="132">
        <v>546</v>
      </c>
      <c r="C212" s="133" t="s">
        <v>142</v>
      </c>
      <c r="D212" s="200">
        <v>35788</v>
      </c>
      <c r="E212" s="135" t="s">
        <v>143</v>
      </c>
      <c r="F212" s="136" t="s">
        <v>27</v>
      </c>
      <c r="G212" s="137">
        <v>17.42</v>
      </c>
      <c r="H212" s="137">
        <v>16.16</v>
      </c>
      <c r="I212" s="138">
        <v>2</v>
      </c>
      <c r="J212" s="139">
        <v>21</v>
      </c>
      <c r="K212" s="140" t="s">
        <v>144</v>
      </c>
    </row>
    <row r="213" spans="1:11" ht="16.5">
      <c r="A213" s="131">
        <v>4</v>
      </c>
      <c r="B213" s="132">
        <v>224</v>
      </c>
      <c r="C213" s="133" t="s">
        <v>53</v>
      </c>
      <c r="D213" s="200">
        <v>35190</v>
      </c>
      <c r="E213" s="135" t="s">
        <v>54</v>
      </c>
      <c r="F213" s="136" t="s">
        <v>55</v>
      </c>
      <c r="G213" s="137">
        <v>16.88</v>
      </c>
      <c r="H213" s="137">
        <v>16.74</v>
      </c>
      <c r="I213" s="138">
        <v>2</v>
      </c>
      <c r="J213" s="139">
        <v>18</v>
      </c>
      <c r="K213" s="140" t="s">
        <v>56</v>
      </c>
    </row>
    <row r="214" spans="1:11" ht="16.5">
      <c r="A214" s="131">
        <v>5</v>
      </c>
      <c r="B214" s="132">
        <v>63</v>
      </c>
      <c r="C214" s="133" t="s">
        <v>626</v>
      </c>
      <c r="D214" s="200">
        <v>35794</v>
      </c>
      <c r="E214" s="135" t="s">
        <v>46</v>
      </c>
      <c r="F214" s="136" t="s">
        <v>47</v>
      </c>
      <c r="G214" s="137">
        <v>16.9</v>
      </c>
      <c r="H214" s="137">
        <v>17.04</v>
      </c>
      <c r="I214" s="138">
        <v>3</v>
      </c>
      <c r="J214" s="139">
        <v>16</v>
      </c>
      <c r="K214" s="140" t="s">
        <v>48</v>
      </c>
    </row>
    <row r="215" spans="1:11" ht="16.5">
      <c r="A215" s="131">
        <v>6</v>
      </c>
      <c r="B215" s="132">
        <v>75</v>
      </c>
      <c r="C215" s="133" t="s">
        <v>627</v>
      </c>
      <c r="D215" s="200">
        <v>35769</v>
      </c>
      <c r="E215" s="135" t="s">
        <v>46</v>
      </c>
      <c r="F215" s="136" t="s">
        <v>47</v>
      </c>
      <c r="G215" s="137">
        <v>18.05</v>
      </c>
      <c r="H215" s="137">
        <v>17.79</v>
      </c>
      <c r="I215" s="138">
        <v>3</v>
      </c>
      <c r="J215" s="139" t="s">
        <v>28</v>
      </c>
      <c r="K215" s="140" t="s">
        <v>331</v>
      </c>
    </row>
    <row r="216" spans="1:11" ht="16.5">
      <c r="A216" s="131">
        <v>7</v>
      </c>
      <c r="B216" s="132">
        <v>569</v>
      </c>
      <c r="C216" s="133" t="s">
        <v>628</v>
      </c>
      <c r="D216" s="200" t="s">
        <v>629</v>
      </c>
      <c r="E216" s="135" t="s">
        <v>105</v>
      </c>
      <c r="F216" s="136" t="s">
        <v>51</v>
      </c>
      <c r="G216" s="137">
        <v>18.05</v>
      </c>
      <c r="H216" s="137">
        <v>18.29</v>
      </c>
      <c r="I216" s="138" t="s">
        <v>238</v>
      </c>
      <c r="J216" s="139">
        <v>14</v>
      </c>
      <c r="K216" s="140" t="s">
        <v>630</v>
      </c>
    </row>
    <row r="217" spans="1:11" ht="16.5">
      <c r="A217" s="131"/>
      <c r="B217" s="132">
        <v>213</v>
      </c>
      <c r="C217" s="133" t="s">
        <v>631</v>
      </c>
      <c r="D217" s="200">
        <v>33856</v>
      </c>
      <c r="E217" s="135" t="s">
        <v>46</v>
      </c>
      <c r="F217" s="136" t="s">
        <v>20</v>
      </c>
      <c r="G217" s="137">
        <v>14.78</v>
      </c>
      <c r="H217" s="201"/>
      <c r="I217" s="138"/>
      <c r="J217" s="139" t="s">
        <v>40</v>
      </c>
      <c r="K217" s="140" t="s">
        <v>632</v>
      </c>
    </row>
    <row r="218" spans="1:11" ht="16.5">
      <c r="A218" s="131"/>
      <c r="B218" s="132">
        <v>839</v>
      </c>
      <c r="C218" s="133" t="s">
        <v>433</v>
      </c>
      <c r="D218" s="200">
        <v>34625</v>
      </c>
      <c r="E218" s="135" t="s">
        <v>434</v>
      </c>
      <c r="F218" s="136" t="s">
        <v>76</v>
      </c>
      <c r="G218" s="137">
        <v>15.26</v>
      </c>
      <c r="H218" s="201"/>
      <c r="I218" s="138"/>
      <c r="J218" s="139" t="s">
        <v>40</v>
      </c>
      <c r="K218" s="140" t="s">
        <v>77</v>
      </c>
    </row>
    <row r="219" spans="1:11" ht="16.5">
      <c r="A219" s="131"/>
      <c r="B219" s="132">
        <v>248</v>
      </c>
      <c r="C219" s="133" t="s">
        <v>633</v>
      </c>
      <c r="D219" s="200" t="s">
        <v>392</v>
      </c>
      <c r="E219" s="135" t="s">
        <v>634</v>
      </c>
      <c r="F219" s="136"/>
      <c r="G219" s="137">
        <v>15.94</v>
      </c>
      <c r="H219" s="201"/>
      <c r="I219" s="138"/>
      <c r="J219" s="139" t="s">
        <v>40</v>
      </c>
      <c r="K219" s="140" t="s">
        <v>635</v>
      </c>
    </row>
    <row r="220" spans="1:11" ht="16.5">
      <c r="A220" s="385" t="s">
        <v>636</v>
      </c>
      <c r="B220" s="386"/>
      <c r="C220" s="386"/>
      <c r="D220" s="386"/>
      <c r="E220" s="386"/>
      <c r="F220" s="386"/>
      <c r="G220" s="386"/>
      <c r="H220" s="386"/>
      <c r="I220" s="386"/>
      <c r="J220" s="386"/>
      <c r="K220" s="387"/>
    </row>
    <row r="221" spans="1:11" ht="16.5">
      <c r="A221" s="364" t="s">
        <v>435</v>
      </c>
      <c r="B221" s="365"/>
      <c r="C221" s="365"/>
      <c r="D221" s="365"/>
      <c r="E221" s="365"/>
      <c r="F221" s="365"/>
      <c r="G221" s="365"/>
      <c r="H221" s="365"/>
      <c r="I221" s="365"/>
      <c r="J221" s="365"/>
      <c r="K221" s="366"/>
    </row>
    <row r="222" spans="1:11" ht="16.5">
      <c r="A222" s="131">
        <v>1</v>
      </c>
      <c r="B222" s="132">
        <v>866</v>
      </c>
      <c r="C222" s="133" t="s">
        <v>459</v>
      </c>
      <c r="D222" s="200">
        <v>35149</v>
      </c>
      <c r="E222" s="135" t="s">
        <v>79</v>
      </c>
      <c r="F222" s="136" t="s">
        <v>80</v>
      </c>
      <c r="G222" s="137" t="s">
        <v>637</v>
      </c>
      <c r="H222" s="201"/>
      <c r="I222" s="138">
        <v>2</v>
      </c>
      <c r="J222" s="139">
        <v>27</v>
      </c>
      <c r="K222" s="140" t="s">
        <v>128</v>
      </c>
    </row>
    <row r="223" spans="1:11" ht="16.5">
      <c r="A223" s="131">
        <v>2</v>
      </c>
      <c r="B223" s="132">
        <v>2</v>
      </c>
      <c r="C223" s="133" t="s">
        <v>624</v>
      </c>
      <c r="D223" s="200">
        <v>35607</v>
      </c>
      <c r="E223" s="135" t="s">
        <v>66</v>
      </c>
      <c r="F223" s="136" t="s">
        <v>27</v>
      </c>
      <c r="G223" s="137" t="s">
        <v>638</v>
      </c>
      <c r="H223" s="201"/>
      <c r="I223" s="138">
        <v>2</v>
      </c>
      <c r="J223" s="139">
        <v>24</v>
      </c>
      <c r="K223" s="140" t="s">
        <v>625</v>
      </c>
    </row>
    <row r="224" spans="1:11" ht="16.5">
      <c r="A224" s="131">
        <v>3</v>
      </c>
      <c r="B224" s="132">
        <v>67</v>
      </c>
      <c r="C224" s="133" t="s">
        <v>466</v>
      </c>
      <c r="D224" s="200">
        <v>35454</v>
      </c>
      <c r="E224" s="135" t="s">
        <v>46</v>
      </c>
      <c r="F224" s="136" t="s">
        <v>20</v>
      </c>
      <c r="G224" s="137" t="s">
        <v>639</v>
      </c>
      <c r="H224" s="201"/>
      <c r="I224" s="138">
        <v>3</v>
      </c>
      <c r="J224" s="139">
        <v>21</v>
      </c>
      <c r="K224" s="140" t="s">
        <v>467</v>
      </c>
    </row>
    <row r="225" spans="1:11" ht="16.5">
      <c r="A225" s="131">
        <v>4</v>
      </c>
      <c r="B225" s="132">
        <v>63</v>
      </c>
      <c r="C225" s="133" t="s">
        <v>626</v>
      </c>
      <c r="D225" s="200">
        <v>35794</v>
      </c>
      <c r="E225" s="135" t="s">
        <v>46</v>
      </c>
      <c r="F225" s="136" t="s">
        <v>47</v>
      </c>
      <c r="G225" s="137" t="s">
        <v>640</v>
      </c>
      <c r="H225" s="201"/>
      <c r="I225" s="138">
        <v>3</v>
      </c>
      <c r="J225" s="139">
        <v>18</v>
      </c>
      <c r="K225" s="140" t="s">
        <v>48</v>
      </c>
    </row>
    <row r="226" spans="1:11" ht="16.5">
      <c r="A226" s="131">
        <v>5</v>
      </c>
      <c r="B226" s="132">
        <v>47</v>
      </c>
      <c r="C226" s="133" t="s">
        <v>476</v>
      </c>
      <c r="D226" s="200">
        <v>35704</v>
      </c>
      <c r="E226" s="135" t="s">
        <v>66</v>
      </c>
      <c r="F226" s="136" t="s">
        <v>27</v>
      </c>
      <c r="G226" s="137" t="s">
        <v>641</v>
      </c>
      <c r="H226" s="201"/>
      <c r="I226" s="138" t="s">
        <v>238</v>
      </c>
      <c r="J226" s="139" t="s">
        <v>28</v>
      </c>
      <c r="K226" s="140" t="s">
        <v>477</v>
      </c>
    </row>
    <row r="227" spans="1:11" ht="16.5">
      <c r="A227" s="131">
        <v>6</v>
      </c>
      <c r="B227" s="132">
        <v>360</v>
      </c>
      <c r="C227" s="133" t="s">
        <v>642</v>
      </c>
      <c r="D227" s="200">
        <v>35431</v>
      </c>
      <c r="E227" s="135" t="s">
        <v>250</v>
      </c>
      <c r="F227" s="136" t="s">
        <v>72</v>
      </c>
      <c r="G227" s="137" t="s">
        <v>643</v>
      </c>
      <c r="H227" s="201"/>
      <c r="I227" s="138" t="s">
        <v>238</v>
      </c>
      <c r="J227" s="139">
        <v>16</v>
      </c>
      <c r="K227" s="140" t="s">
        <v>644</v>
      </c>
    </row>
    <row r="228" spans="1:11" ht="16.5">
      <c r="A228" s="131">
        <v>7</v>
      </c>
      <c r="B228" s="132">
        <v>578</v>
      </c>
      <c r="C228" s="133" t="s">
        <v>557</v>
      </c>
      <c r="D228" s="200">
        <v>35622</v>
      </c>
      <c r="E228" s="135" t="s">
        <v>105</v>
      </c>
      <c r="F228" s="136" t="s">
        <v>51</v>
      </c>
      <c r="G228" s="137" t="s">
        <v>645</v>
      </c>
      <c r="H228" s="201"/>
      <c r="I228" s="138" t="s">
        <v>238</v>
      </c>
      <c r="J228" s="139">
        <v>14</v>
      </c>
      <c r="K228" s="140" t="s">
        <v>148</v>
      </c>
    </row>
    <row r="229" spans="1:11" ht="16.5">
      <c r="A229" s="131">
        <v>8</v>
      </c>
      <c r="B229" s="132">
        <v>75</v>
      </c>
      <c r="C229" s="133" t="s">
        <v>627</v>
      </c>
      <c r="D229" s="200">
        <v>35769</v>
      </c>
      <c r="E229" s="135" t="s">
        <v>46</v>
      </c>
      <c r="F229" s="136" t="s">
        <v>47</v>
      </c>
      <c r="G229" s="137" t="s">
        <v>646</v>
      </c>
      <c r="H229" s="201"/>
      <c r="I229" s="138" t="s">
        <v>238</v>
      </c>
      <c r="J229" s="139" t="s">
        <v>28</v>
      </c>
      <c r="K229" s="140" t="s">
        <v>331</v>
      </c>
    </row>
    <row r="230" spans="1:11" ht="16.5">
      <c r="A230" s="131">
        <v>9</v>
      </c>
      <c r="B230" s="132">
        <v>569</v>
      </c>
      <c r="C230" s="133" t="s">
        <v>628</v>
      </c>
      <c r="D230" s="200" t="s">
        <v>629</v>
      </c>
      <c r="E230" s="135" t="s">
        <v>105</v>
      </c>
      <c r="F230" s="136" t="s">
        <v>51</v>
      </c>
      <c r="G230" s="137" t="s">
        <v>647</v>
      </c>
      <c r="H230" s="201"/>
      <c r="I230" s="138" t="s">
        <v>242</v>
      </c>
      <c r="J230" s="139">
        <v>12</v>
      </c>
      <c r="K230" s="140" t="s">
        <v>630</v>
      </c>
    </row>
    <row r="231" spans="1:11" ht="16.5">
      <c r="A231" s="131"/>
      <c r="B231" s="132">
        <v>213</v>
      </c>
      <c r="C231" s="133" t="s">
        <v>631</v>
      </c>
      <c r="D231" s="200">
        <v>33856</v>
      </c>
      <c r="E231" s="135" t="s">
        <v>46</v>
      </c>
      <c r="F231" s="136" t="s">
        <v>20</v>
      </c>
      <c r="G231" s="137">
        <v>58.51</v>
      </c>
      <c r="H231" s="201"/>
      <c r="I231" s="138">
        <v>2</v>
      </c>
      <c r="J231" s="139" t="s">
        <v>40</v>
      </c>
      <c r="K231" s="140" t="s">
        <v>632</v>
      </c>
    </row>
    <row r="232" spans="1:11" ht="16.5">
      <c r="A232" s="385" t="s">
        <v>648</v>
      </c>
      <c r="B232" s="386"/>
      <c r="C232" s="386"/>
      <c r="D232" s="386"/>
      <c r="E232" s="386"/>
      <c r="F232" s="386"/>
      <c r="G232" s="386"/>
      <c r="H232" s="386"/>
      <c r="I232" s="386"/>
      <c r="J232" s="386"/>
      <c r="K232" s="387"/>
    </row>
    <row r="233" spans="1:11" ht="16.5">
      <c r="A233" s="364" t="s">
        <v>435</v>
      </c>
      <c r="B233" s="365"/>
      <c r="C233" s="365"/>
      <c r="D233" s="365"/>
      <c r="E233" s="365"/>
      <c r="F233" s="365"/>
      <c r="G233" s="365"/>
      <c r="H233" s="365"/>
      <c r="I233" s="365"/>
      <c r="J233" s="365"/>
      <c r="K233" s="366"/>
    </row>
    <row r="234" spans="1:11" ht="16.5">
      <c r="A234" s="146">
        <v>1</v>
      </c>
      <c r="B234" s="132">
        <v>814</v>
      </c>
      <c r="C234" s="133" t="s">
        <v>582</v>
      </c>
      <c r="D234" s="200">
        <v>35137</v>
      </c>
      <c r="E234" s="135" t="s">
        <v>162</v>
      </c>
      <c r="F234" s="136" t="s">
        <v>20</v>
      </c>
      <c r="G234" s="137" t="s">
        <v>649</v>
      </c>
      <c r="H234" s="201"/>
      <c r="I234" s="138">
        <v>1</v>
      </c>
      <c r="J234" s="139">
        <v>27</v>
      </c>
      <c r="K234" s="140" t="s">
        <v>584</v>
      </c>
    </row>
    <row r="235" spans="1:11" ht="16.5">
      <c r="A235" s="131">
        <v>2</v>
      </c>
      <c r="B235" s="132">
        <v>863</v>
      </c>
      <c r="C235" s="133" t="s">
        <v>511</v>
      </c>
      <c r="D235" s="200">
        <v>35705</v>
      </c>
      <c r="E235" s="135" t="s">
        <v>79</v>
      </c>
      <c r="F235" s="136" t="s">
        <v>80</v>
      </c>
      <c r="G235" s="137" t="s">
        <v>650</v>
      </c>
      <c r="H235" s="201"/>
      <c r="I235" s="138">
        <v>3</v>
      </c>
      <c r="J235" s="139">
        <v>24</v>
      </c>
      <c r="K235" s="140" t="s">
        <v>81</v>
      </c>
    </row>
    <row r="236" spans="1:11" ht="16.5">
      <c r="A236" s="131">
        <v>3</v>
      </c>
      <c r="B236" s="132">
        <v>206</v>
      </c>
      <c r="C236" s="133" t="s">
        <v>588</v>
      </c>
      <c r="D236" s="200">
        <v>35170</v>
      </c>
      <c r="E236" s="135" t="s">
        <v>62</v>
      </c>
      <c r="F236" s="136" t="s">
        <v>20</v>
      </c>
      <c r="G236" s="137" t="s">
        <v>651</v>
      </c>
      <c r="H236" s="201"/>
      <c r="I236" s="138">
        <v>3</v>
      </c>
      <c r="J236" s="139">
        <v>21</v>
      </c>
      <c r="K236" s="140" t="s">
        <v>590</v>
      </c>
    </row>
    <row r="237" spans="1:11" ht="16.5">
      <c r="A237" s="131">
        <v>4</v>
      </c>
      <c r="B237" s="132">
        <v>815</v>
      </c>
      <c r="C237" s="202" t="s">
        <v>592</v>
      </c>
      <c r="D237" s="200">
        <v>35659</v>
      </c>
      <c r="E237" s="135" t="s">
        <v>162</v>
      </c>
      <c r="F237" s="136" t="s">
        <v>185</v>
      </c>
      <c r="G237" s="137" t="s">
        <v>652</v>
      </c>
      <c r="H237" s="201"/>
      <c r="I237" s="138">
        <v>3</v>
      </c>
      <c r="J237" s="139">
        <v>18</v>
      </c>
      <c r="K237" s="140" t="s">
        <v>594</v>
      </c>
    </row>
    <row r="238" spans="1:11" ht="16.5">
      <c r="A238" s="131">
        <v>5</v>
      </c>
      <c r="B238" s="132">
        <v>403</v>
      </c>
      <c r="C238" s="133" t="s">
        <v>523</v>
      </c>
      <c r="D238" s="200">
        <v>35200</v>
      </c>
      <c r="E238" s="135" t="s">
        <v>34</v>
      </c>
      <c r="F238" s="136" t="s">
        <v>35</v>
      </c>
      <c r="G238" s="137" t="s">
        <v>653</v>
      </c>
      <c r="H238" s="201"/>
      <c r="I238" s="138" t="s">
        <v>238</v>
      </c>
      <c r="J238" s="139">
        <v>16</v>
      </c>
      <c r="K238" s="140" t="s">
        <v>318</v>
      </c>
    </row>
    <row r="239" spans="1:11" ht="16.5">
      <c r="A239" s="131">
        <v>6</v>
      </c>
      <c r="B239" s="132">
        <v>204</v>
      </c>
      <c r="C239" s="133" t="s">
        <v>520</v>
      </c>
      <c r="D239" s="200">
        <v>35593</v>
      </c>
      <c r="E239" s="135" t="s">
        <v>62</v>
      </c>
      <c r="F239" s="136" t="s">
        <v>185</v>
      </c>
      <c r="G239" s="137" t="s">
        <v>654</v>
      </c>
      <c r="H239" s="201"/>
      <c r="I239" s="138" t="s">
        <v>238</v>
      </c>
      <c r="J239" s="139">
        <v>14</v>
      </c>
      <c r="K239" s="140" t="s">
        <v>64</v>
      </c>
    </row>
    <row r="240" spans="1:11" ht="16.5">
      <c r="A240" s="382" t="s">
        <v>388</v>
      </c>
      <c r="B240" s="383"/>
      <c r="C240" s="383"/>
      <c r="D240" s="383"/>
      <c r="E240" s="383"/>
      <c r="F240" s="383"/>
      <c r="G240" s="383"/>
      <c r="H240" s="383"/>
      <c r="I240" s="383"/>
      <c r="J240" s="383"/>
      <c r="K240" s="384"/>
    </row>
    <row r="241" spans="1:11" ht="17.25" thickBot="1">
      <c r="A241" s="379" t="s">
        <v>655</v>
      </c>
      <c r="B241" s="380"/>
      <c r="C241" s="380"/>
      <c r="D241" s="380"/>
      <c r="E241" s="380"/>
      <c r="F241" s="380"/>
      <c r="G241" s="380"/>
      <c r="H241" s="380"/>
      <c r="I241" s="380"/>
      <c r="J241" s="380"/>
      <c r="K241" s="381"/>
    </row>
    <row r="242" spans="1:11" ht="16.5">
      <c r="A242" s="146">
        <v>1</v>
      </c>
      <c r="B242" s="132">
        <v>57</v>
      </c>
      <c r="C242" s="133" t="s">
        <v>656</v>
      </c>
      <c r="D242" s="200" t="s">
        <v>657</v>
      </c>
      <c r="E242" s="135" t="s">
        <v>31</v>
      </c>
      <c r="F242" s="136" t="s">
        <v>20</v>
      </c>
      <c r="G242" s="137">
        <v>12.98</v>
      </c>
      <c r="H242" s="201"/>
      <c r="I242" s="138">
        <v>1</v>
      </c>
      <c r="J242" s="139"/>
      <c r="K242" s="203" t="s">
        <v>658</v>
      </c>
    </row>
    <row r="243" spans="1:11" ht="16.5">
      <c r="A243" s="131">
        <v>2</v>
      </c>
      <c r="B243" s="132">
        <v>840</v>
      </c>
      <c r="C243" s="133" t="s">
        <v>659</v>
      </c>
      <c r="D243" s="200">
        <v>35034</v>
      </c>
      <c r="E243" s="135" t="s">
        <v>434</v>
      </c>
      <c r="F243" s="136" t="s">
        <v>76</v>
      </c>
      <c r="G243" s="137">
        <v>13.4</v>
      </c>
      <c r="H243" s="201"/>
      <c r="I243" s="138">
        <v>2</v>
      </c>
      <c r="J243" s="139"/>
      <c r="K243" s="140" t="s">
        <v>77</v>
      </c>
    </row>
    <row r="244" spans="1:11" ht="16.5">
      <c r="A244" s="131">
        <v>3</v>
      </c>
      <c r="B244" s="132">
        <v>92</v>
      </c>
      <c r="C244" s="133" t="s">
        <v>660</v>
      </c>
      <c r="D244" s="200" t="s">
        <v>661</v>
      </c>
      <c r="E244" s="135" t="s">
        <v>66</v>
      </c>
      <c r="F244" s="136" t="s">
        <v>109</v>
      </c>
      <c r="G244" s="137">
        <v>14.1</v>
      </c>
      <c r="H244" s="201"/>
      <c r="I244" s="138">
        <v>2</v>
      </c>
      <c r="J244" s="139"/>
      <c r="K244" s="140" t="s">
        <v>662</v>
      </c>
    </row>
    <row r="245" spans="1:11" ht="17.25" customHeight="1">
      <c r="A245" s="382" t="s">
        <v>388</v>
      </c>
      <c r="B245" s="383"/>
      <c r="C245" s="383"/>
      <c r="D245" s="383"/>
      <c r="E245" s="383"/>
      <c r="F245" s="383"/>
      <c r="G245" s="383"/>
      <c r="H245" s="383"/>
      <c r="I245" s="383"/>
      <c r="J245" s="383"/>
      <c r="K245" s="384"/>
    </row>
    <row r="246" spans="1:11" ht="17.25" thickBot="1">
      <c r="A246" s="379" t="s">
        <v>663</v>
      </c>
      <c r="B246" s="380"/>
      <c r="C246" s="380"/>
      <c r="D246" s="380"/>
      <c r="E246" s="380"/>
      <c r="F246" s="380"/>
      <c r="G246" s="380"/>
      <c r="H246" s="380"/>
      <c r="I246" s="380"/>
      <c r="J246" s="380"/>
      <c r="K246" s="381"/>
    </row>
    <row r="247" spans="1:11" ht="16.5">
      <c r="A247" s="131">
        <v>1</v>
      </c>
      <c r="B247" s="132">
        <v>52</v>
      </c>
      <c r="C247" s="133" t="s">
        <v>664</v>
      </c>
      <c r="D247" s="134">
        <v>35670</v>
      </c>
      <c r="E247" s="135" t="s">
        <v>46</v>
      </c>
      <c r="F247" s="135" t="s">
        <v>47</v>
      </c>
      <c r="G247" s="137">
        <v>13.14</v>
      </c>
      <c r="H247" s="137">
        <v>12.98</v>
      </c>
      <c r="I247" s="138">
        <v>1</v>
      </c>
      <c r="J247" s="139">
        <v>27</v>
      </c>
      <c r="K247" s="140" t="s">
        <v>126</v>
      </c>
    </row>
    <row r="248" spans="1:11" ht="16.5">
      <c r="A248" s="131">
        <v>2</v>
      </c>
      <c r="B248" s="132">
        <v>277</v>
      </c>
      <c r="C248" s="133" t="s">
        <v>665</v>
      </c>
      <c r="D248" s="134">
        <v>35524</v>
      </c>
      <c r="E248" s="135" t="s">
        <v>201</v>
      </c>
      <c r="F248" s="136" t="s">
        <v>20</v>
      </c>
      <c r="G248" s="137">
        <v>13.04</v>
      </c>
      <c r="H248" s="137">
        <v>13</v>
      </c>
      <c r="I248" s="138">
        <v>1</v>
      </c>
      <c r="J248" s="139">
        <v>24</v>
      </c>
      <c r="K248" s="140" t="s">
        <v>666</v>
      </c>
    </row>
    <row r="249" spans="1:11" ht="16.5">
      <c r="A249" s="131">
        <v>3</v>
      </c>
      <c r="B249" s="132">
        <v>536</v>
      </c>
      <c r="C249" s="133" t="s">
        <v>667</v>
      </c>
      <c r="D249" s="134">
        <v>35707</v>
      </c>
      <c r="E249" s="135" t="s">
        <v>143</v>
      </c>
      <c r="F249" s="135" t="s">
        <v>27</v>
      </c>
      <c r="G249" s="137">
        <v>13.53</v>
      </c>
      <c r="H249" s="137">
        <v>13.36</v>
      </c>
      <c r="I249" s="138">
        <v>2</v>
      </c>
      <c r="J249" s="139">
        <v>21</v>
      </c>
      <c r="K249" s="140" t="s">
        <v>668</v>
      </c>
    </row>
    <row r="250" spans="1:11" ht="16.5">
      <c r="A250" s="204">
        <v>4</v>
      </c>
      <c r="B250" s="205">
        <v>13</v>
      </c>
      <c r="C250" s="133" t="s">
        <v>669</v>
      </c>
      <c r="D250" s="134">
        <v>35377</v>
      </c>
      <c r="E250" s="135" t="s">
        <v>66</v>
      </c>
      <c r="F250" s="136" t="s">
        <v>27</v>
      </c>
      <c r="G250" s="141">
        <v>13.95</v>
      </c>
      <c r="H250" s="137">
        <v>13.81</v>
      </c>
      <c r="I250" s="138">
        <v>2</v>
      </c>
      <c r="J250" s="139">
        <v>18</v>
      </c>
      <c r="K250" s="140" t="s">
        <v>443</v>
      </c>
    </row>
    <row r="251" spans="1:11" ht="16.5">
      <c r="A251" s="204">
        <v>5</v>
      </c>
      <c r="B251" s="205">
        <v>55</v>
      </c>
      <c r="C251" s="133" t="s">
        <v>670</v>
      </c>
      <c r="D251" s="134">
        <v>35595</v>
      </c>
      <c r="E251" s="135" t="s">
        <v>46</v>
      </c>
      <c r="F251" s="136" t="s">
        <v>47</v>
      </c>
      <c r="G251" s="141">
        <v>13.92</v>
      </c>
      <c r="H251" s="137">
        <v>13.95</v>
      </c>
      <c r="I251" s="138">
        <v>2</v>
      </c>
      <c r="J251" s="139">
        <v>16</v>
      </c>
      <c r="K251" s="140" t="s">
        <v>671</v>
      </c>
    </row>
    <row r="252" spans="1:11" ht="16.5">
      <c r="A252" s="131">
        <v>6</v>
      </c>
      <c r="B252" s="205">
        <v>221</v>
      </c>
      <c r="C252" s="133" t="s">
        <v>672</v>
      </c>
      <c r="D252" s="134" t="s">
        <v>255</v>
      </c>
      <c r="E252" s="135" t="s">
        <v>54</v>
      </c>
      <c r="F252" s="136" t="s">
        <v>20</v>
      </c>
      <c r="G252" s="141">
        <v>14.24</v>
      </c>
      <c r="H252" s="137">
        <v>14.03</v>
      </c>
      <c r="I252" s="138">
        <v>2</v>
      </c>
      <c r="J252" s="139">
        <v>14</v>
      </c>
      <c r="K252" s="140" t="s">
        <v>56</v>
      </c>
    </row>
    <row r="253" spans="1:11" ht="16.5">
      <c r="A253" s="204">
        <v>7</v>
      </c>
      <c r="B253" s="205">
        <v>808</v>
      </c>
      <c r="C253" s="133" t="s">
        <v>673</v>
      </c>
      <c r="D253" s="134">
        <v>35592</v>
      </c>
      <c r="E253" s="135" t="s">
        <v>229</v>
      </c>
      <c r="F253" s="136" t="s">
        <v>185</v>
      </c>
      <c r="G253" s="141">
        <v>14.21</v>
      </c>
      <c r="H253" s="137">
        <v>14.2</v>
      </c>
      <c r="I253" s="138">
        <v>3</v>
      </c>
      <c r="J253" s="139">
        <v>12</v>
      </c>
      <c r="K253" s="140" t="s">
        <v>674</v>
      </c>
    </row>
    <row r="254" spans="1:11" ht="16.5">
      <c r="A254" s="204">
        <v>8</v>
      </c>
      <c r="B254" s="205">
        <v>56</v>
      </c>
      <c r="C254" s="133" t="s">
        <v>675</v>
      </c>
      <c r="D254" s="134">
        <v>35595</v>
      </c>
      <c r="E254" s="135" t="s">
        <v>46</v>
      </c>
      <c r="F254" s="136" t="s">
        <v>47</v>
      </c>
      <c r="G254" s="141">
        <v>13.84</v>
      </c>
      <c r="H254" s="137">
        <v>17.14</v>
      </c>
      <c r="I254" s="138">
        <v>2</v>
      </c>
      <c r="J254" s="139">
        <v>10</v>
      </c>
      <c r="K254" s="140" t="s">
        <v>671</v>
      </c>
    </row>
    <row r="255" spans="1:11" ht="16.5">
      <c r="A255" s="204">
        <v>9</v>
      </c>
      <c r="B255" s="205">
        <v>870</v>
      </c>
      <c r="C255" s="133" t="s">
        <v>295</v>
      </c>
      <c r="D255" s="134" t="s">
        <v>137</v>
      </c>
      <c r="E255" s="206" t="s">
        <v>79</v>
      </c>
      <c r="F255" s="136" t="s">
        <v>80</v>
      </c>
      <c r="G255" s="141">
        <v>14.71</v>
      </c>
      <c r="H255" s="137"/>
      <c r="I255" s="138">
        <v>3</v>
      </c>
      <c r="J255" s="139">
        <v>8</v>
      </c>
      <c r="K255" s="140" t="s">
        <v>81</v>
      </c>
    </row>
    <row r="256" spans="1:11" ht="16.5">
      <c r="A256" s="204">
        <v>10</v>
      </c>
      <c r="B256" s="205">
        <v>703</v>
      </c>
      <c r="C256" s="133" t="s">
        <v>676</v>
      </c>
      <c r="D256" s="134" t="s">
        <v>255</v>
      </c>
      <c r="E256" s="135" t="s">
        <v>206</v>
      </c>
      <c r="F256" s="136" t="s">
        <v>72</v>
      </c>
      <c r="G256" s="141">
        <v>14.77</v>
      </c>
      <c r="H256" s="137"/>
      <c r="I256" s="138">
        <v>3</v>
      </c>
      <c r="J256" s="139">
        <v>6</v>
      </c>
      <c r="K256" s="140" t="s">
        <v>334</v>
      </c>
    </row>
    <row r="257" spans="1:11" ht="16.5">
      <c r="A257" s="204">
        <v>11</v>
      </c>
      <c r="B257" s="205">
        <v>706</v>
      </c>
      <c r="C257" s="133" t="s">
        <v>302</v>
      </c>
      <c r="D257" s="134" t="s">
        <v>137</v>
      </c>
      <c r="E257" s="135" t="s">
        <v>206</v>
      </c>
      <c r="F257" s="136" t="s">
        <v>72</v>
      </c>
      <c r="G257" s="141">
        <v>15</v>
      </c>
      <c r="H257" s="137"/>
      <c r="I257" s="138">
        <v>3</v>
      </c>
      <c r="J257" s="139">
        <v>4</v>
      </c>
      <c r="K257" s="140" t="s">
        <v>303</v>
      </c>
    </row>
    <row r="258" spans="1:11" ht="16.5">
      <c r="A258" s="204">
        <v>12</v>
      </c>
      <c r="B258" s="205">
        <v>409</v>
      </c>
      <c r="C258" s="133" t="s">
        <v>677</v>
      </c>
      <c r="D258" s="134">
        <v>35668</v>
      </c>
      <c r="E258" s="135" t="s">
        <v>34</v>
      </c>
      <c r="F258" s="136" t="s">
        <v>35</v>
      </c>
      <c r="G258" s="141">
        <v>15.07</v>
      </c>
      <c r="H258" s="137"/>
      <c r="I258" s="138">
        <v>3</v>
      </c>
      <c r="J258" s="139">
        <v>2</v>
      </c>
      <c r="K258" s="140" t="s">
        <v>340</v>
      </c>
    </row>
    <row r="259" spans="1:11" ht="16.5">
      <c r="A259" s="204">
        <v>13</v>
      </c>
      <c r="B259" s="205">
        <v>361</v>
      </c>
      <c r="C259" s="133" t="s">
        <v>292</v>
      </c>
      <c r="D259" s="134">
        <v>35136</v>
      </c>
      <c r="E259" s="135" t="s">
        <v>250</v>
      </c>
      <c r="F259" s="136" t="s">
        <v>72</v>
      </c>
      <c r="G259" s="141">
        <v>15.09</v>
      </c>
      <c r="H259" s="137"/>
      <c r="I259" s="138">
        <v>3</v>
      </c>
      <c r="J259" s="139">
        <v>1</v>
      </c>
      <c r="K259" s="140" t="s">
        <v>293</v>
      </c>
    </row>
    <row r="260" spans="1:11" ht="16.5">
      <c r="A260" s="204">
        <v>14</v>
      </c>
      <c r="B260" s="205">
        <v>313</v>
      </c>
      <c r="C260" s="133" t="s">
        <v>678</v>
      </c>
      <c r="D260" s="134">
        <v>35437</v>
      </c>
      <c r="E260" s="135" t="s">
        <v>71</v>
      </c>
      <c r="F260" s="136" t="s">
        <v>72</v>
      </c>
      <c r="G260" s="141">
        <v>15.36</v>
      </c>
      <c r="H260" s="137"/>
      <c r="I260" s="138" t="s">
        <v>238</v>
      </c>
      <c r="J260" s="139">
        <v>1</v>
      </c>
      <c r="K260" s="140" t="s">
        <v>73</v>
      </c>
    </row>
    <row r="261" spans="1:11" ht="16.5">
      <c r="A261" s="204">
        <v>15</v>
      </c>
      <c r="B261" s="205">
        <v>203</v>
      </c>
      <c r="C261" s="133" t="s">
        <v>679</v>
      </c>
      <c r="D261" s="134">
        <v>35557</v>
      </c>
      <c r="E261" s="135" t="s">
        <v>62</v>
      </c>
      <c r="F261" s="136" t="s">
        <v>185</v>
      </c>
      <c r="G261" s="141">
        <v>15.47</v>
      </c>
      <c r="H261" s="137"/>
      <c r="I261" s="138" t="s">
        <v>238</v>
      </c>
      <c r="J261" s="139">
        <v>1</v>
      </c>
      <c r="K261" s="140" t="s">
        <v>680</v>
      </c>
    </row>
    <row r="262" spans="1:11" ht="16.5">
      <c r="A262" s="204">
        <v>16</v>
      </c>
      <c r="B262" s="205">
        <v>464</v>
      </c>
      <c r="C262" s="133" t="s">
        <v>681</v>
      </c>
      <c r="D262" s="134">
        <v>35543</v>
      </c>
      <c r="E262" s="135" t="s">
        <v>138</v>
      </c>
      <c r="F262" s="136" t="s">
        <v>72</v>
      </c>
      <c r="G262" s="141">
        <v>16.27</v>
      </c>
      <c r="H262" s="137"/>
      <c r="I262" s="138" t="s">
        <v>240</v>
      </c>
      <c r="J262" s="139">
        <v>1</v>
      </c>
      <c r="K262" s="140" t="s">
        <v>445</v>
      </c>
    </row>
    <row r="263" spans="1:11" ht="17.25" thickBot="1">
      <c r="A263" s="131"/>
      <c r="B263" s="205">
        <v>549</v>
      </c>
      <c r="C263" s="133" t="s">
        <v>682</v>
      </c>
      <c r="D263" s="134">
        <v>35967</v>
      </c>
      <c r="E263" s="135" t="s">
        <v>143</v>
      </c>
      <c r="F263" s="136" t="s">
        <v>27</v>
      </c>
      <c r="G263" s="141">
        <v>13.52</v>
      </c>
      <c r="H263" s="137"/>
      <c r="I263" s="138">
        <v>2</v>
      </c>
      <c r="J263" s="139" t="s">
        <v>40</v>
      </c>
      <c r="K263" s="140" t="s">
        <v>683</v>
      </c>
    </row>
    <row r="264" spans="1:11" ht="17.25" thickBot="1">
      <c r="A264" s="373" t="s">
        <v>432</v>
      </c>
      <c r="B264" s="374"/>
      <c r="C264" s="374"/>
      <c r="D264" s="374"/>
      <c r="E264" s="374"/>
      <c r="F264" s="374"/>
      <c r="G264" s="374"/>
      <c r="H264" s="374"/>
      <c r="I264" s="374"/>
      <c r="J264" s="374"/>
      <c r="K264" s="375"/>
    </row>
    <row r="265" spans="1:11" ht="17.25" thickBot="1">
      <c r="A265" s="376" t="s">
        <v>655</v>
      </c>
      <c r="B265" s="377"/>
      <c r="C265" s="377"/>
      <c r="D265" s="377"/>
      <c r="E265" s="377"/>
      <c r="F265" s="377"/>
      <c r="G265" s="377"/>
      <c r="H265" s="377"/>
      <c r="I265" s="377"/>
      <c r="J265" s="377"/>
      <c r="K265" s="378"/>
    </row>
    <row r="266" spans="1:11" ht="16.5">
      <c r="A266" s="207">
        <v>3</v>
      </c>
      <c r="B266" s="132">
        <v>840</v>
      </c>
      <c r="C266" s="133" t="s">
        <v>659</v>
      </c>
      <c r="D266" s="134">
        <v>35034</v>
      </c>
      <c r="E266" s="135" t="s">
        <v>434</v>
      </c>
      <c r="F266" s="136" t="s">
        <v>76</v>
      </c>
      <c r="G266" s="141">
        <v>28.25</v>
      </c>
      <c r="H266" s="142"/>
      <c r="I266" s="138">
        <v>2</v>
      </c>
      <c r="J266" s="139"/>
      <c r="K266" s="140" t="s">
        <v>77</v>
      </c>
    </row>
    <row r="267" spans="1:11" ht="17.25" thickBot="1">
      <c r="A267" s="207">
        <v>4</v>
      </c>
      <c r="B267" s="132">
        <v>13</v>
      </c>
      <c r="C267" s="202" t="s">
        <v>684</v>
      </c>
      <c r="D267" s="134">
        <v>34751</v>
      </c>
      <c r="E267" s="135" t="s">
        <v>66</v>
      </c>
      <c r="F267" s="136" t="s">
        <v>27</v>
      </c>
      <c r="G267" s="141">
        <v>31.59</v>
      </c>
      <c r="H267" s="142"/>
      <c r="I267" s="138" t="s">
        <v>238</v>
      </c>
      <c r="J267" s="139"/>
      <c r="K267" s="140" t="s">
        <v>443</v>
      </c>
    </row>
    <row r="268" spans="1:11" ht="17.25" thickBot="1">
      <c r="A268" s="373" t="s">
        <v>432</v>
      </c>
      <c r="B268" s="374"/>
      <c r="C268" s="374"/>
      <c r="D268" s="374"/>
      <c r="E268" s="374"/>
      <c r="F268" s="374"/>
      <c r="G268" s="374"/>
      <c r="H268" s="374"/>
      <c r="I268" s="374"/>
      <c r="J268" s="374"/>
      <c r="K268" s="375"/>
    </row>
    <row r="269" spans="1:11" ht="17.25" thickBot="1">
      <c r="A269" s="376" t="s">
        <v>663</v>
      </c>
      <c r="B269" s="377"/>
      <c r="C269" s="377"/>
      <c r="D269" s="377"/>
      <c r="E269" s="377"/>
      <c r="F269" s="377"/>
      <c r="G269" s="377"/>
      <c r="H269" s="377"/>
      <c r="I269" s="377"/>
      <c r="J269" s="377"/>
      <c r="K269" s="378"/>
    </row>
    <row r="270" spans="1:11" ht="16.5">
      <c r="A270" s="207">
        <v>1</v>
      </c>
      <c r="B270" s="208">
        <v>277</v>
      </c>
      <c r="C270" s="183" t="s">
        <v>665</v>
      </c>
      <c r="D270" s="184">
        <v>35524</v>
      </c>
      <c r="E270" s="136" t="s">
        <v>201</v>
      </c>
      <c r="F270" s="136" t="s">
        <v>20</v>
      </c>
      <c r="G270" s="137">
        <v>27.63</v>
      </c>
      <c r="H270" s="137">
        <v>27.51</v>
      </c>
      <c r="I270" s="138">
        <v>2</v>
      </c>
      <c r="J270" s="139">
        <v>27</v>
      </c>
      <c r="K270" s="187" t="s">
        <v>666</v>
      </c>
    </row>
    <row r="271" spans="1:11" ht="16.5">
      <c r="A271" s="207">
        <v>2</v>
      </c>
      <c r="B271" s="208">
        <v>536</v>
      </c>
      <c r="C271" s="183" t="s">
        <v>667</v>
      </c>
      <c r="D271" s="184">
        <v>35707</v>
      </c>
      <c r="E271" s="136" t="s">
        <v>143</v>
      </c>
      <c r="F271" s="136" t="s">
        <v>27</v>
      </c>
      <c r="G271" s="137">
        <v>27.82</v>
      </c>
      <c r="H271" s="137">
        <v>28.18</v>
      </c>
      <c r="I271" s="138">
        <v>2</v>
      </c>
      <c r="J271" s="139">
        <v>24</v>
      </c>
      <c r="K271" s="187" t="s">
        <v>668</v>
      </c>
    </row>
    <row r="272" spans="1:11" ht="16.5">
      <c r="A272" s="207">
        <v>3</v>
      </c>
      <c r="B272" s="208">
        <v>56</v>
      </c>
      <c r="C272" s="183" t="s">
        <v>675</v>
      </c>
      <c r="D272" s="184">
        <v>35595</v>
      </c>
      <c r="E272" s="136" t="s">
        <v>46</v>
      </c>
      <c r="F272" s="136" t="s">
        <v>47</v>
      </c>
      <c r="G272" s="137">
        <v>28.33</v>
      </c>
      <c r="H272" s="137">
        <v>28.58</v>
      </c>
      <c r="I272" s="138">
        <v>2</v>
      </c>
      <c r="J272" s="139">
        <v>21</v>
      </c>
      <c r="K272" s="187" t="s">
        <v>671</v>
      </c>
    </row>
    <row r="273" spans="1:11" ht="16.5">
      <c r="A273" s="207">
        <v>4</v>
      </c>
      <c r="B273" s="208">
        <v>200</v>
      </c>
      <c r="C273" s="183" t="s">
        <v>685</v>
      </c>
      <c r="D273" s="184">
        <v>35397</v>
      </c>
      <c r="E273" s="136" t="s">
        <v>62</v>
      </c>
      <c r="F273" s="136" t="s">
        <v>185</v>
      </c>
      <c r="G273" s="137">
        <v>29.46</v>
      </c>
      <c r="H273" s="137">
        <v>29.25</v>
      </c>
      <c r="I273" s="138">
        <v>3</v>
      </c>
      <c r="J273" s="139">
        <v>18</v>
      </c>
      <c r="K273" s="187" t="s">
        <v>182</v>
      </c>
    </row>
    <row r="274" spans="1:11" ht="16.5">
      <c r="A274" s="207">
        <v>5</v>
      </c>
      <c r="B274" s="208">
        <v>13</v>
      </c>
      <c r="C274" s="183" t="s">
        <v>669</v>
      </c>
      <c r="D274" s="184">
        <v>35377</v>
      </c>
      <c r="E274" s="136" t="s">
        <v>66</v>
      </c>
      <c r="F274" s="136" t="s">
        <v>27</v>
      </c>
      <c r="G274" s="137">
        <v>29.2</v>
      </c>
      <c r="H274" s="137">
        <v>29.35</v>
      </c>
      <c r="I274" s="138">
        <v>3</v>
      </c>
      <c r="J274" s="139">
        <v>16</v>
      </c>
      <c r="K274" s="187" t="s">
        <v>443</v>
      </c>
    </row>
    <row r="275" spans="1:11" ht="16.5">
      <c r="A275" s="207">
        <v>6</v>
      </c>
      <c r="B275" s="208">
        <v>221</v>
      </c>
      <c r="C275" s="183" t="s">
        <v>672</v>
      </c>
      <c r="D275" s="184" t="s">
        <v>255</v>
      </c>
      <c r="E275" s="136" t="s">
        <v>152</v>
      </c>
      <c r="F275" s="136" t="s">
        <v>20</v>
      </c>
      <c r="G275" s="137">
        <v>29.4</v>
      </c>
      <c r="H275" s="137">
        <v>29.4</v>
      </c>
      <c r="I275" s="138">
        <v>3</v>
      </c>
      <c r="J275" s="139">
        <v>14</v>
      </c>
      <c r="K275" s="187" t="s">
        <v>56</v>
      </c>
    </row>
    <row r="276" spans="1:11" ht="16.5">
      <c r="A276" s="207">
        <v>7</v>
      </c>
      <c r="B276" s="208">
        <v>808</v>
      </c>
      <c r="C276" s="183" t="s">
        <v>673</v>
      </c>
      <c r="D276" s="184">
        <v>35592</v>
      </c>
      <c r="E276" s="136" t="s">
        <v>229</v>
      </c>
      <c r="F276" s="136" t="s">
        <v>185</v>
      </c>
      <c r="G276" s="137">
        <v>29.86</v>
      </c>
      <c r="H276" s="137">
        <v>31.04</v>
      </c>
      <c r="I276" s="138">
        <v>3</v>
      </c>
      <c r="J276" s="139">
        <v>12</v>
      </c>
      <c r="K276" s="187" t="s">
        <v>674</v>
      </c>
    </row>
    <row r="277" spans="1:11" ht="16.5">
      <c r="A277" s="207">
        <v>8</v>
      </c>
      <c r="B277" s="208">
        <v>9</v>
      </c>
      <c r="C277" s="183" t="s">
        <v>686</v>
      </c>
      <c r="D277" s="184">
        <v>35695</v>
      </c>
      <c r="E277" s="136" t="s">
        <v>66</v>
      </c>
      <c r="F277" s="136" t="s">
        <v>27</v>
      </c>
      <c r="G277" s="137">
        <v>30.15</v>
      </c>
      <c r="H277" s="137"/>
      <c r="I277" s="138">
        <v>3</v>
      </c>
      <c r="J277" s="139">
        <v>10</v>
      </c>
      <c r="K277" s="187" t="s">
        <v>464</v>
      </c>
    </row>
    <row r="278" spans="1:11" ht="16.5">
      <c r="A278" s="207">
        <v>9</v>
      </c>
      <c r="B278" s="208">
        <v>14</v>
      </c>
      <c r="C278" s="183" t="s">
        <v>687</v>
      </c>
      <c r="D278" s="184">
        <v>35715</v>
      </c>
      <c r="E278" s="136" t="s">
        <v>26</v>
      </c>
      <c r="F278" s="136" t="s">
        <v>27</v>
      </c>
      <c r="G278" s="137">
        <v>30.93</v>
      </c>
      <c r="H278" s="137"/>
      <c r="I278" s="138">
        <v>3</v>
      </c>
      <c r="J278" s="139" t="s">
        <v>28</v>
      </c>
      <c r="K278" s="187" t="s">
        <v>443</v>
      </c>
    </row>
    <row r="279" spans="1:11" ht="16.5">
      <c r="A279" s="207">
        <v>10</v>
      </c>
      <c r="B279" s="208">
        <v>703</v>
      </c>
      <c r="C279" s="183" t="s">
        <v>676</v>
      </c>
      <c r="D279" s="184" t="s">
        <v>255</v>
      </c>
      <c r="E279" s="136" t="s">
        <v>206</v>
      </c>
      <c r="F279" s="136" t="s">
        <v>72</v>
      </c>
      <c r="G279" s="137">
        <v>31.11</v>
      </c>
      <c r="H279" s="137"/>
      <c r="I279" s="138">
        <v>3</v>
      </c>
      <c r="J279" s="139">
        <v>8</v>
      </c>
      <c r="K279" s="187" t="s">
        <v>334</v>
      </c>
    </row>
    <row r="280" spans="1:11" ht="16.5">
      <c r="A280" s="207">
        <v>11</v>
      </c>
      <c r="B280" s="208">
        <v>314</v>
      </c>
      <c r="C280" s="183" t="s">
        <v>688</v>
      </c>
      <c r="D280" s="184">
        <v>35248</v>
      </c>
      <c r="E280" s="136" t="s">
        <v>71</v>
      </c>
      <c r="F280" s="136" t="s">
        <v>72</v>
      </c>
      <c r="G280" s="137">
        <v>31.92</v>
      </c>
      <c r="H280" s="137"/>
      <c r="I280" s="138" t="s">
        <v>238</v>
      </c>
      <c r="J280" s="139">
        <v>6</v>
      </c>
      <c r="K280" s="187" t="s">
        <v>420</v>
      </c>
    </row>
    <row r="281" spans="1:11" ht="16.5">
      <c r="A281" s="207">
        <v>12</v>
      </c>
      <c r="B281" s="208">
        <v>204</v>
      </c>
      <c r="C281" s="183" t="s">
        <v>689</v>
      </c>
      <c r="D281" s="184">
        <v>35288</v>
      </c>
      <c r="E281" s="136" t="s">
        <v>62</v>
      </c>
      <c r="F281" s="136" t="s">
        <v>185</v>
      </c>
      <c r="G281" s="137">
        <v>31.96</v>
      </c>
      <c r="H281" s="137"/>
      <c r="I281" s="138" t="s">
        <v>238</v>
      </c>
      <c r="J281" s="139">
        <v>4</v>
      </c>
      <c r="K281" s="187" t="s">
        <v>690</v>
      </c>
    </row>
    <row r="282" spans="1:11" ht="16.5">
      <c r="A282" s="207">
        <v>13</v>
      </c>
      <c r="B282" s="208">
        <v>548</v>
      </c>
      <c r="C282" s="183" t="s">
        <v>691</v>
      </c>
      <c r="D282" s="184">
        <v>35483</v>
      </c>
      <c r="E282" s="136" t="s">
        <v>143</v>
      </c>
      <c r="F282" s="136" t="s">
        <v>27</v>
      </c>
      <c r="G282" s="137">
        <v>32</v>
      </c>
      <c r="H282" s="137"/>
      <c r="I282" s="138" t="s">
        <v>238</v>
      </c>
      <c r="J282" s="139">
        <v>2</v>
      </c>
      <c r="K282" s="187" t="s">
        <v>683</v>
      </c>
    </row>
    <row r="283" spans="1:11" ht="16.5">
      <c r="A283" s="207">
        <v>14</v>
      </c>
      <c r="B283" s="208">
        <v>313</v>
      </c>
      <c r="C283" s="183" t="s">
        <v>678</v>
      </c>
      <c r="D283" s="184">
        <v>35437</v>
      </c>
      <c r="E283" s="136" t="s">
        <v>71</v>
      </c>
      <c r="F283" s="136" t="s">
        <v>72</v>
      </c>
      <c r="G283" s="137">
        <v>32.06</v>
      </c>
      <c r="H283" s="137"/>
      <c r="I283" s="138" t="s">
        <v>238</v>
      </c>
      <c r="J283" s="139">
        <v>1</v>
      </c>
      <c r="K283" s="187" t="s">
        <v>73</v>
      </c>
    </row>
    <row r="284" spans="1:11" ht="16.5">
      <c r="A284" s="207">
        <v>15</v>
      </c>
      <c r="B284" s="208">
        <v>368</v>
      </c>
      <c r="C284" s="183" t="s">
        <v>692</v>
      </c>
      <c r="D284" s="184">
        <v>35469</v>
      </c>
      <c r="E284" s="136" t="s">
        <v>250</v>
      </c>
      <c r="F284" s="136" t="s">
        <v>72</v>
      </c>
      <c r="G284" s="137">
        <v>32.24</v>
      </c>
      <c r="H284" s="137"/>
      <c r="I284" s="138" t="s">
        <v>238</v>
      </c>
      <c r="J284" s="139">
        <v>1</v>
      </c>
      <c r="K284" s="187" t="s">
        <v>693</v>
      </c>
    </row>
    <row r="285" spans="1:11" ht="16.5">
      <c r="A285" s="207">
        <v>16</v>
      </c>
      <c r="B285" s="208">
        <v>409</v>
      </c>
      <c r="C285" s="183" t="s">
        <v>677</v>
      </c>
      <c r="D285" s="184">
        <v>35668</v>
      </c>
      <c r="E285" s="136" t="s">
        <v>34</v>
      </c>
      <c r="F285" s="136" t="s">
        <v>35</v>
      </c>
      <c r="G285" s="137">
        <v>32.33</v>
      </c>
      <c r="H285" s="137"/>
      <c r="I285" s="138" t="s">
        <v>238</v>
      </c>
      <c r="J285" s="139">
        <v>1</v>
      </c>
      <c r="K285" s="187" t="s">
        <v>340</v>
      </c>
    </row>
    <row r="286" spans="1:11" ht="16.5">
      <c r="A286" s="207">
        <v>17</v>
      </c>
      <c r="B286" s="208">
        <v>203</v>
      </c>
      <c r="C286" s="183" t="s">
        <v>679</v>
      </c>
      <c r="D286" s="184">
        <v>35557</v>
      </c>
      <c r="E286" s="136" t="s">
        <v>62</v>
      </c>
      <c r="F286" s="136" t="s">
        <v>185</v>
      </c>
      <c r="G286" s="137">
        <v>32.48</v>
      </c>
      <c r="H286" s="137"/>
      <c r="I286" s="138" t="s">
        <v>238</v>
      </c>
      <c r="J286" s="139">
        <v>1</v>
      </c>
      <c r="K286" s="187" t="s">
        <v>680</v>
      </c>
    </row>
    <row r="287" spans="1:11" ht="16.5">
      <c r="A287" s="207">
        <v>18</v>
      </c>
      <c r="B287" s="208">
        <v>464</v>
      </c>
      <c r="C287" s="183" t="s">
        <v>681</v>
      </c>
      <c r="D287" s="184">
        <v>35543</v>
      </c>
      <c r="E287" s="136" t="s">
        <v>138</v>
      </c>
      <c r="F287" s="136" t="s">
        <v>72</v>
      </c>
      <c r="G287" s="137">
        <v>33.68</v>
      </c>
      <c r="H287" s="137"/>
      <c r="I287" s="138" t="s">
        <v>240</v>
      </c>
      <c r="J287" s="139">
        <v>1</v>
      </c>
      <c r="K287" s="187" t="s">
        <v>445</v>
      </c>
    </row>
    <row r="288" spans="1:11" ht="16.5">
      <c r="A288" s="207"/>
      <c r="B288" s="208">
        <v>539</v>
      </c>
      <c r="C288" s="183" t="s">
        <v>694</v>
      </c>
      <c r="D288" s="184">
        <v>35463</v>
      </c>
      <c r="E288" s="136" t="s">
        <v>143</v>
      </c>
      <c r="F288" s="136" t="s">
        <v>27</v>
      </c>
      <c r="G288" s="137">
        <v>27.73</v>
      </c>
      <c r="H288" s="137" t="s">
        <v>315</v>
      </c>
      <c r="I288" s="138">
        <v>2</v>
      </c>
      <c r="J288" s="139" t="s">
        <v>154</v>
      </c>
      <c r="K288" s="187" t="s">
        <v>668</v>
      </c>
    </row>
    <row r="289" spans="1:11" ht="16.5">
      <c r="A289" s="207"/>
      <c r="B289" s="208">
        <v>33</v>
      </c>
      <c r="C289" s="183" t="s">
        <v>695</v>
      </c>
      <c r="D289" s="184">
        <v>35392</v>
      </c>
      <c r="E289" s="136" t="s">
        <v>66</v>
      </c>
      <c r="F289" s="136" t="s">
        <v>27</v>
      </c>
      <c r="G289" s="137" t="s">
        <v>157</v>
      </c>
      <c r="H289" s="137"/>
      <c r="I289" s="138"/>
      <c r="J289" s="139" t="s">
        <v>28</v>
      </c>
      <c r="K289" s="187" t="s">
        <v>394</v>
      </c>
    </row>
    <row r="290" spans="1:11" ht="16.5">
      <c r="A290" s="207"/>
      <c r="B290" s="208">
        <v>52</v>
      </c>
      <c r="C290" s="183" t="s">
        <v>664</v>
      </c>
      <c r="D290" s="184">
        <v>35670</v>
      </c>
      <c r="E290" s="136" t="s">
        <v>46</v>
      </c>
      <c r="F290" s="136" t="s">
        <v>20</v>
      </c>
      <c r="G290" s="137" t="s">
        <v>157</v>
      </c>
      <c r="H290" s="137"/>
      <c r="I290" s="138"/>
      <c r="J290" s="139" t="s">
        <v>154</v>
      </c>
      <c r="K290" s="187" t="s">
        <v>126</v>
      </c>
    </row>
    <row r="291" spans="1:11" ht="16.5">
      <c r="A291" s="207"/>
      <c r="B291" s="208">
        <v>258</v>
      </c>
      <c r="C291" s="183" t="s">
        <v>696</v>
      </c>
      <c r="D291" s="184">
        <v>35217</v>
      </c>
      <c r="E291" s="136" t="s">
        <v>201</v>
      </c>
      <c r="F291" s="136" t="s">
        <v>72</v>
      </c>
      <c r="G291" s="137" t="s">
        <v>157</v>
      </c>
      <c r="H291" s="137"/>
      <c r="I291" s="138"/>
      <c r="J291" s="139" t="s">
        <v>154</v>
      </c>
      <c r="K291" s="187" t="s">
        <v>697</v>
      </c>
    </row>
    <row r="292" spans="1:11" ht="17.25" thickBot="1">
      <c r="A292" s="207"/>
      <c r="B292" s="208">
        <v>549</v>
      </c>
      <c r="C292" s="183" t="s">
        <v>682</v>
      </c>
      <c r="D292" s="184">
        <v>35967</v>
      </c>
      <c r="E292" s="136" t="s">
        <v>143</v>
      </c>
      <c r="F292" s="136" t="s">
        <v>27</v>
      </c>
      <c r="G292" s="137">
        <v>28.95</v>
      </c>
      <c r="H292" s="137"/>
      <c r="I292" s="138">
        <v>3</v>
      </c>
      <c r="J292" s="139" t="s">
        <v>40</v>
      </c>
      <c r="K292" s="187" t="s">
        <v>683</v>
      </c>
    </row>
    <row r="293" spans="1:11" ht="17.25" thickBot="1">
      <c r="A293" s="373" t="s">
        <v>446</v>
      </c>
      <c r="B293" s="374"/>
      <c r="C293" s="374"/>
      <c r="D293" s="374"/>
      <c r="E293" s="374"/>
      <c r="F293" s="374"/>
      <c r="G293" s="374"/>
      <c r="H293" s="374"/>
      <c r="I293" s="374"/>
      <c r="J293" s="374"/>
      <c r="K293" s="375"/>
    </row>
    <row r="294" spans="1:11" ht="17.25" thickBot="1">
      <c r="A294" s="376" t="s">
        <v>655</v>
      </c>
      <c r="B294" s="377"/>
      <c r="C294" s="377"/>
      <c r="D294" s="377"/>
      <c r="E294" s="377"/>
      <c r="F294" s="377"/>
      <c r="G294" s="377"/>
      <c r="H294" s="377"/>
      <c r="I294" s="377"/>
      <c r="J294" s="377"/>
      <c r="K294" s="378"/>
    </row>
    <row r="295" spans="1:11" ht="16.5">
      <c r="A295" s="209">
        <v>1</v>
      </c>
      <c r="B295" s="210">
        <v>262</v>
      </c>
      <c r="C295" s="171" t="s">
        <v>698</v>
      </c>
      <c r="D295" s="172">
        <v>34689</v>
      </c>
      <c r="E295" s="173" t="s">
        <v>20</v>
      </c>
      <c r="F295" s="174"/>
      <c r="G295" s="211">
        <v>59.38</v>
      </c>
      <c r="H295" s="212"/>
      <c r="I295" s="213">
        <v>1</v>
      </c>
      <c r="J295" s="178"/>
      <c r="K295" s="179" t="s">
        <v>56</v>
      </c>
    </row>
    <row r="296" spans="1:11" ht="16.5">
      <c r="A296" s="214">
        <v>2</v>
      </c>
      <c r="B296" s="192">
        <v>230</v>
      </c>
      <c r="C296" s="148" t="s">
        <v>699</v>
      </c>
      <c r="D296" s="149">
        <v>34871</v>
      </c>
      <c r="E296" s="150" t="s">
        <v>20</v>
      </c>
      <c r="F296" s="151"/>
      <c r="G296" s="158" t="s">
        <v>700</v>
      </c>
      <c r="H296" s="196"/>
      <c r="I296" s="197">
        <v>2</v>
      </c>
      <c r="J296" s="155"/>
      <c r="K296" s="156" t="s">
        <v>701</v>
      </c>
    </row>
    <row r="297" spans="1:11" ht="16.5">
      <c r="A297" s="214"/>
      <c r="B297" s="192">
        <v>202</v>
      </c>
      <c r="C297" s="148" t="s">
        <v>276</v>
      </c>
      <c r="D297" s="149" t="s">
        <v>277</v>
      </c>
      <c r="E297" s="150" t="s">
        <v>20</v>
      </c>
      <c r="F297" s="151"/>
      <c r="G297" s="158" t="s">
        <v>702</v>
      </c>
      <c r="H297" s="196"/>
      <c r="I297" s="197"/>
      <c r="J297" s="155"/>
      <c r="K297" s="160" t="s">
        <v>278</v>
      </c>
    </row>
    <row r="298" spans="1:11" ht="17.25" thickBot="1">
      <c r="A298" s="214"/>
      <c r="B298" s="192">
        <v>207</v>
      </c>
      <c r="C298" s="148" t="s">
        <v>279</v>
      </c>
      <c r="D298" s="149">
        <v>33943</v>
      </c>
      <c r="E298" s="150" t="s">
        <v>109</v>
      </c>
      <c r="F298" s="151"/>
      <c r="G298" s="158" t="s">
        <v>702</v>
      </c>
      <c r="H298" s="196"/>
      <c r="I298" s="197"/>
      <c r="J298" s="155"/>
      <c r="K298" s="156" t="s">
        <v>112</v>
      </c>
    </row>
    <row r="299" spans="1:11" ht="17.25" thickBot="1">
      <c r="A299" s="373" t="s">
        <v>446</v>
      </c>
      <c r="B299" s="374"/>
      <c r="C299" s="374"/>
      <c r="D299" s="374"/>
      <c r="E299" s="374"/>
      <c r="F299" s="374"/>
      <c r="G299" s="374"/>
      <c r="H299" s="374"/>
      <c r="I299" s="374"/>
      <c r="J299" s="374"/>
      <c r="K299" s="375"/>
    </row>
    <row r="300" spans="1:11" ht="17.25" thickBot="1">
      <c r="A300" s="376" t="s">
        <v>663</v>
      </c>
      <c r="B300" s="377"/>
      <c r="C300" s="377"/>
      <c r="D300" s="377"/>
      <c r="E300" s="377"/>
      <c r="F300" s="377"/>
      <c r="G300" s="377"/>
      <c r="H300" s="377"/>
      <c r="I300" s="377"/>
      <c r="J300" s="377"/>
      <c r="K300" s="378"/>
    </row>
    <row r="301" spans="1:11" ht="16.5">
      <c r="A301" s="207">
        <v>1</v>
      </c>
      <c r="B301" s="215">
        <v>228</v>
      </c>
      <c r="C301" s="183" t="s">
        <v>703</v>
      </c>
      <c r="D301" s="184">
        <v>35413</v>
      </c>
      <c r="E301" s="135" t="s">
        <v>54</v>
      </c>
      <c r="F301" s="136" t="s">
        <v>55</v>
      </c>
      <c r="G301" s="137">
        <v>57.95</v>
      </c>
      <c r="H301" s="186"/>
      <c r="I301" s="138">
        <v>1</v>
      </c>
      <c r="J301" s="139">
        <v>27</v>
      </c>
      <c r="K301" s="187" t="s">
        <v>56</v>
      </c>
    </row>
    <row r="302" spans="1:11" ht="16.5">
      <c r="A302" s="207">
        <v>2</v>
      </c>
      <c r="B302" s="215">
        <v>218</v>
      </c>
      <c r="C302" s="183" t="s">
        <v>704</v>
      </c>
      <c r="D302" s="184">
        <v>35551</v>
      </c>
      <c r="E302" s="135" t="s">
        <v>31</v>
      </c>
      <c r="F302" s="136" t="s">
        <v>20</v>
      </c>
      <c r="G302" s="137">
        <v>59.33</v>
      </c>
      <c r="H302" s="186"/>
      <c r="I302" s="138">
        <v>1</v>
      </c>
      <c r="J302" s="139">
        <v>24</v>
      </c>
      <c r="K302" s="187" t="s">
        <v>705</v>
      </c>
    </row>
    <row r="303" spans="1:11" ht="16.5">
      <c r="A303" s="207">
        <v>3</v>
      </c>
      <c r="B303" s="215">
        <v>539</v>
      </c>
      <c r="C303" s="183" t="s">
        <v>694</v>
      </c>
      <c r="D303" s="184">
        <v>35463</v>
      </c>
      <c r="E303" s="135" t="s">
        <v>143</v>
      </c>
      <c r="F303" s="136" t="s">
        <v>27</v>
      </c>
      <c r="G303" s="137" t="s">
        <v>706</v>
      </c>
      <c r="H303" s="186"/>
      <c r="I303" s="138">
        <v>1</v>
      </c>
      <c r="J303" s="139">
        <v>21</v>
      </c>
      <c r="K303" s="187" t="s">
        <v>668</v>
      </c>
    </row>
    <row r="304" spans="1:11" ht="16.5">
      <c r="A304" s="207">
        <v>4</v>
      </c>
      <c r="B304" s="215">
        <v>283</v>
      </c>
      <c r="C304" s="183" t="s">
        <v>707</v>
      </c>
      <c r="D304" s="184">
        <v>35297</v>
      </c>
      <c r="E304" s="135" t="s">
        <v>54</v>
      </c>
      <c r="F304" s="136" t="s">
        <v>20</v>
      </c>
      <c r="G304" s="137" t="s">
        <v>708</v>
      </c>
      <c r="H304" s="186"/>
      <c r="I304" s="138">
        <v>2</v>
      </c>
      <c r="J304" s="139">
        <v>18</v>
      </c>
      <c r="K304" s="187" t="s">
        <v>56</v>
      </c>
    </row>
    <row r="305" spans="1:11" ht="16.5">
      <c r="A305" s="207">
        <v>5</v>
      </c>
      <c r="B305" s="215">
        <v>39</v>
      </c>
      <c r="C305" s="183" t="s">
        <v>709</v>
      </c>
      <c r="D305" s="184">
        <v>35364</v>
      </c>
      <c r="E305" s="135" t="s">
        <v>66</v>
      </c>
      <c r="F305" s="136" t="s">
        <v>27</v>
      </c>
      <c r="G305" s="137" t="s">
        <v>710</v>
      </c>
      <c r="H305" s="186"/>
      <c r="I305" s="138">
        <v>2</v>
      </c>
      <c r="J305" s="139">
        <v>16</v>
      </c>
      <c r="K305" s="187" t="s">
        <v>394</v>
      </c>
    </row>
    <row r="306" spans="1:11" ht="16.5">
      <c r="A306" s="207">
        <v>6</v>
      </c>
      <c r="B306" s="215">
        <v>201</v>
      </c>
      <c r="C306" s="183" t="s">
        <v>711</v>
      </c>
      <c r="D306" s="184">
        <v>35498</v>
      </c>
      <c r="E306" s="135" t="s">
        <v>62</v>
      </c>
      <c r="F306" s="136" t="s">
        <v>20</v>
      </c>
      <c r="G306" s="137" t="s">
        <v>712</v>
      </c>
      <c r="H306" s="186"/>
      <c r="I306" s="138">
        <v>2</v>
      </c>
      <c r="J306" s="139">
        <v>14</v>
      </c>
      <c r="K306" s="187" t="s">
        <v>713</v>
      </c>
    </row>
    <row r="307" spans="1:11" ht="16.5">
      <c r="A307" s="207">
        <v>7</v>
      </c>
      <c r="B307" s="215">
        <v>200</v>
      </c>
      <c r="C307" s="183" t="s">
        <v>685</v>
      </c>
      <c r="D307" s="184">
        <v>35397</v>
      </c>
      <c r="E307" s="135" t="s">
        <v>62</v>
      </c>
      <c r="F307" s="136" t="s">
        <v>185</v>
      </c>
      <c r="G307" s="137" t="s">
        <v>714</v>
      </c>
      <c r="H307" s="186"/>
      <c r="I307" s="138">
        <v>2</v>
      </c>
      <c r="J307" s="139">
        <v>12</v>
      </c>
      <c r="K307" s="187" t="s">
        <v>182</v>
      </c>
    </row>
    <row r="308" spans="1:11" ht="16.5">
      <c r="A308" s="207">
        <v>8</v>
      </c>
      <c r="B308" s="215">
        <v>8</v>
      </c>
      <c r="C308" s="183" t="s">
        <v>715</v>
      </c>
      <c r="D308" s="184">
        <v>35751</v>
      </c>
      <c r="E308" s="135" t="s">
        <v>66</v>
      </c>
      <c r="F308" s="136" t="s">
        <v>20</v>
      </c>
      <c r="G308" s="137" t="s">
        <v>716</v>
      </c>
      <c r="H308" s="186"/>
      <c r="I308" s="138">
        <v>3</v>
      </c>
      <c r="J308" s="139">
        <v>10</v>
      </c>
      <c r="K308" s="187" t="s">
        <v>717</v>
      </c>
    </row>
    <row r="309" spans="1:11" ht="16.5">
      <c r="A309" s="207">
        <v>9</v>
      </c>
      <c r="B309" s="215">
        <v>33</v>
      </c>
      <c r="C309" s="183" t="s">
        <v>695</v>
      </c>
      <c r="D309" s="184">
        <v>35392</v>
      </c>
      <c r="E309" s="135" t="s">
        <v>66</v>
      </c>
      <c r="F309" s="136" t="s">
        <v>27</v>
      </c>
      <c r="G309" s="137" t="s">
        <v>718</v>
      </c>
      <c r="H309" s="186"/>
      <c r="I309" s="138">
        <v>3</v>
      </c>
      <c r="J309" s="139" t="s">
        <v>28</v>
      </c>
      <c r="K309" s="187" t="s">
        <v>394</v>
      </c>
    </row>
    <row r="310" spans="1:11" ht="16.5">
      <c r="A310" s="207">
        <v>10</v>
      </c>
      <c r="B310" s="215">
        <v>9</v>
      </c>
      <c r="C310" s="183" t="s">
        <v>686</v>
      </c>
      <c r="D310" s="184">
        <v>35695</v>
      </c>
      <c r="E310" s="135" t="s">
        <v>66</v>
      </c>
      <c r="F310" s="136" t="s">
        <v>27</v>
      </c>
      <c r="G310" s="137" t="s">
        <v>719</v>
      </c>
      <c r="H310" s="186"/>
      <c r="I310" s="138">
        <v>3</v>
      </c>
      <c r="J310" s="139">
        <v>8</v>
      </c>
      <c r="K310" s="187" t="s">
        <v>464</v>
      </c>
    </row>
    <row r="311" spans="1:11" ht="16.5">
      <c r="A311" s="207">
        <v>11</v>
      </c>
      <c r="B311" s="215">
        <v>14</v>
      </c>
      <c r="C311" s="183" t="s">
        <v>687</v>
      </c>
      <c r="D311" s="184">
        <v>35715</v>
      </c>
      <c r="E311" s="135" t="s">
        <v>26</v>
      </c>
      <c r="F311" s="136" t="s">
        <v>27</v>
      </c>
      <c r="G311" s="137" t="s">
        <v>720</v>
      </c>
      <c r="H311" s="186"/>
      <c r="I311" s="138" t="s">
        <v>238</v>
      </c>
      <c r="J311" s="139" t="s">
        <v>28</v>
      </c>
      <c r="K311" s="187" t="s">
        <v>443</v>
      </c>
    </row>
    <row r="312" spans="1:11" ht="16.5">
      <c r="A312" s="207">
        <v>12</v>
      </c>
      <c r="B312" s="215">
        <v>314</v>
      </c>
      <c r="C312" s="183" t="s">
        <v>688</v>
      </c>
      <c r="D312" s="184">
        <v>35248</v>
      </c>
      <c r="E312" s="135" t="s">
        <v>71</v>
      </c>
      <c r="F312" s="136" t="s">
        <v>72</v>
      </c>
      <c r="G312" s="137" t="s">
        <v>721</v>
      </c>
      <c r="H312" s="186"/>
      <c r="I312" s="138" t="s">
        <v>238</v>
      </c>
      <c r="J312" s="139">
        <v>6</v>
      </c>
      <c r="K312" s="187" t="s">
        <v>420</v>
      </c>
    </row>
    <row r="313" spans="1:11" ht="16.5">
      <c r="A313" s="207">
        <v>13</v>
      </c>
      <c r="B313" s="215">
        <v>548</v>
      </c>
      <c r="C313" s="183" t="s">
        <v>691</v>
      </c>
      <c r="D313" s="184">
        <v>35483</v>
      </c>
      <c r="E313" s="135" t="s">
        <v>143</v>
      </c>
      <c r="F313" s="136" t="s">
        <v>27</v>
      </c>
      <c r="G313" s="137" t="s">
        <v>722</v>
      </c>
      <c r="H313" s="186"/>
      <c r="I313" s="138" t="s">
        <v>238</v>
      </c>
      <c r="J313" s="139">
        <v>4</v>
      </c>
      <c r="K313" s="187" t="s">
        <v>683</v>
      </c>
    </row>
    <row r="314" spans="1:11" ht="16.5">
      <c r="A314" s="207">
        <v>14</v>
      </c>
      <c r="B314" s="215">
        <v>802</v>
      </c>
      <c r="C314" s="183" t="s">
        <v>723</v>
      </c>
      <c r="D314" s="184">
        <v>35453</v>
      </c>
      <c r="E314" s="135" t="s">
        <v>162</v>
      </c>
      <c r="F314" s="136" t="s">
        <v>185</v>
      </c>
      <c r="G314" s="137" t="s">
        <v>724</v>
      </c>
      <c r="H314" s="186"/>
      <c r="I314" s="138" t="s">
        <v>238</v>
      </c>
      <c r="J314" s="139">
        <v>2</v>
      </c>
      <c r="K314" s="187" t="s">
        <v>674</v>
      </c>
    </row>
    <row r="315" spans="1:11" ht="16.5">
      <c r="A315" s="207">
        <v>15</v>
      </c>
      <c r="B315" s="215">
        <v>368</v>
      </c>
      <c r="C315" s="183" t="s">
        <v>692</v>
      </c>
      <c r="D315" s="184">
        <v>35469</v>
      </c>
      <c r="E315" s="135" t="s">
        <v>250</v>
      </c>
      <c r="F315" s="136" t="s">
        <v>72</v>
      </c>
      <c r="G315" s="137" t="s">
        <v>725</v>
      </c>
      <c r="H315" s="186"/>
      <c r="I315" s="138" t="s">
        <v>238</v>
      </c>
      <c r="J315" s="139">
        <v>1</v>
      </c>
      <c r="K315" s="187" t="s">
        <v>693</v>
      </c>
    </row>
    <row r="316" spans="1:11" ht="16.5">
      <c r="A316" s="207">
        <v>16</v>
      </c>
      <c r="B316" s="215">
        <v>311</v>
      </c>
      <c r="C316" s="183" t="s">
        <v>726</v>
      </c>
      <c r="D316" s="184">
        <v>35530</v>
      </c>
      <c r="E316" s="135" t="s">
        <v>71</v>
      </c>
      <c r="F316" s="136" t="s">
        <v>72</v>
      </c>
      <c r="G316" s="137" t="s">
        <v>727</v>
      </c>
      <c r="H316" s="186"/>
      <c r="I316" s="138" t="s">
        <v>240</v>
      </c>
      <c r="J316" s="139">
        <v>1</v>
      </c>
      <c r="K316" s="187" t="s">
        <v>73</v>
      </c>
    </row>
    <row r="317" spans="1:11" ht="16.5">
      <c r="A317" s="207">
        <v>17</v>
      </c>
      <c r="B317" s="215">
        <v>258</v>
      </c>
      <c r="C317" s="183" t="s">
        <v>696</v>
      </c>
      <c r="D317" s="184">
        <v>35217</v>
      </c>
      <c r="E317" s="135" t="s">
        <v>201</v>
      </c>
      <c r="F317" s="136" t="s">
        <v>72</v>
      </c>
      <c r="G317" s="137" t="s">
        <v>728</v>
      </c>
      <c r="H317" s="186"/>
      <c r="I317" s="138" t="s">
        <v>240</v>
      </c>
      <c r="J317" s="139">
        <v>1</v>
      </c>
      <c r="K317" s="187" t="s">
        <v>697</v>
      </c>
    </row>
    <row r="318" spans="1:11" ht="16.5">
      <c r="A318" s="207"/>
      <c r="B318" s="215">
        <v>87</v>
      </c>
      <c r="C318" s="183" t="s">
        <v>729</v>
      </c>
      <c r="D318" s="184">
        <v>35985</v>
      </c>
      <c r="E318" s="135" t="s">
        <v>143</v>
      </c>
      <c r="F318" s="136" t="s">
        <v>27</v>
      </c>
      <c r="G318" s="137" t="s">
        <v>730</v>
      </c>
      <c r="H318" s="186"/>
      <c r="I318" s="138">
        <v>2</v>
      </c>
      <c r="J318" s="139" t="s">
        <v>40</v>
      </c>
      <c r="K318" s="187" t="s">
        <v>683</v>
      </c>
    </row>
    <row r="319" spans="1:11" ht="17.25" thickBot="1">
      <c r="A319" s="207"/>
      <c r="B319" s="215">
        <v>3</v>
      </c>
      <c r="C319" s="183" t="s">
        <v>731</v>
      </c>
      <c r="D319" s="184">
        <v>36022</v>
      </c>
      <c r="E319" s="185" t="s">
        <v>66</v>
      </c>
      <c r="F319" s="185" t="s">
        <v>27</v>
      </c>
      <c r="G319" s="137" t="s">
        <v>732</v>
      </c>
      <c r="H319" s="186"/>
      <c r="I319" s="138">
        <v>3</v>
      </c>
      <c r="J319" s="139" t="s">
        <v>40</v>
      </c>
      <c r="K319" s="187" t="s">
        <v>464</v>
      </c>
    </row>
    <row r="320" spans="1:11" ht="17.25" thickBot="1">
      <c r="A320" s="373" t="s">
        <v>483</v>
      </c>
      <c r="B320" s="374"/>
      <c r="C320" s="374"/>
      <c r="D320" s="374"/>
      <c r="E320" s="374"/>
      <c r="F320" s="374"/>
      <c r="G320" s="374"/>
      <c r="H320" s="374"/>
      <c r="I320" s="374"/>
      <c r="J320" s="374"/>
      <c r="K320" s="375"/>
    </row>
    <row r="321" spans="1:11" ht="17.25" thickBot="1">
      <c r="A321" s="376" t="s">
        <v>655</v>
      </c>
      <c r="B321" s="377"/>
      <c r="C321" s="377"/>
      <c r="D321" s="377"/>
      <c r="E321" s="377"/>
      <c r="F321" s="377"/>
      <c r="G321" s="377"/>
      <c r="H321" s="377"/>
      <c r="I321" s="377"/>
      <c r="J321" s="377"/>
      <c r="K321" s="378"/>
    </row>
    <row r="322" spans="1:11" ht="16.5">
      <c r="A322" s="207">
        <v>1</v>
      </c>
      <c r="B322" s="215">
        <v>234</v>
      </c>
      <c r="C322" s="183" t="s">
        <v>733</v>
      </c>
      <c r="D322" s="184" t="s">
        <v>734</v>
      </c>
      <c r="E322" s="135" t="s">
        <v>79</v>
      </c>
      <c r="F322" s="136" t="s">
        <v>20</v>
      </c>
      <c r="G322" s="137" t="s">
        <v>735</v>
      </c>
      <c r="H322" s="186"/>
      <c r="I322" s="138">
        <v>1</v>
      </c>
      <c r="J322" s="139"/>
      <c r="K322" s="187" t="s">
        <v>736</v>
      </c>
    </row>
    <row r="323" spans="1:11" ht="17.25" thickBot="1">
      <c r="A323" s="207"/>
      <c r="B323" s="215">
        <v>230</v>
      </c>
      <c r="C323" s="183" t="s">
        <v>699</v>
      </c>
      <c r="D323" s="184">
        <v>34871</v>
      </c>
      <c r="E323" s="135" t="s">
        <v>66</v>
      </c>
      <c r="F323" s="136" t="s">
        <v>20</v>
      </c>
      <c r="G323" s="137" t="s">
        <v>157</v>
      </c>
      <c r="H323" s="186"/>
      <c r="I323" s="138"/>
      <c r="J323" s="139"/>
      <c r="K323" s="187" t="s">
        <v>701</v>
      </c>
    </row>
    <row r="324" spans="1:11" ht="17.25" thickBot="1">
      <c r="A324" s="373" t="s">
        <v>483</v>
      </c>
      <c r="B324" s="374"/>
      <c r="C324" s="374"/>
      <c r="D324" s="374"/>
      <c r="E324" s="374"/>
      <c r="F324" s="374"/>
      <c r="G324" s="374"/>
      <c r="H324" s="374"/>
      <c r="I324" s="374"/>
      <c r="J324" s="374"/>
      <c r="K324" s="375"/>
    </row>
    <row r="325" spans="1:11" ht="17.25" thickBot="1">
      <c r="A325" s="376" t="s">
        <v>663</v>
      </c>
      <c r="B325" s="377"/>
      <c r="C325" s="377"/>
      <c r="D325" s="377"/>
      <c r="E325" s="377"/>
      <c r="F325" s="377"/>
      <c r="G325" s="377"/>
      <c r="H325" s="377"/>
      <c r="I325" s="377"/>
      <c r="J325" s="377"/>
      <c r="K325" s="378"/>
    </row>
    <row r="326" spans="1:11" ht="16.5">
      <c r="A326" s="207">
        <v>1</v>
      </c>
      <c r="B326" s="132">
        <v>228</v>
      </c>
      <c r="C326" s="202" t="s">
        <v>703</v>
      </c>
      <c r="D326" s="134">
        <v>35413</v>
      </c>
      <c r="E326" s="135" t="s">
        <v>54</v>
      </c>
      <c r="F326" s="135" t="s">
        <v>55</v>
      </c>
      <c r="G326" s="137" t="s">
        <v>737</v>
      </c>
      <c r="H326" s="201"/>
      <c r="I326" s="138">
        <v>1</v>
      </c>
      <c r="J326" s="139">
        <v>27</v>
      </c>
      <c r="K326" s="140" t="s">
        <v>56</v>
      </c>
    </row>
    <row r="327" spans="1:11" ht="16.5">
      <c r="A327" s="207">
        <v>2</v>
      </c>
      <c r="B327" s="132">
        <v>218</v>
      </c>
      <c r="C327" s="133" t="s">
        <v>704</v>
      </c>
      <c r="D327" s="134">
        <v>35551</v>
      </c>
      <c r="E327" s="135" t="s">
        <v>31</v>
      </c>
      <c r="F327" s="135" t="s">
        <v>20</v>
      </c>
      <c r="G327" s="137" t="s">
        <v>738</v>
      </c>
      <c r="H327" s="201"/>
      <c r="I327" s="138">
        <v>1</v>
      </c>
      <c r="J327" s="139">
        <v>24</v>
      </c>
      <c r="K327" s="140" t="s">
        <v>705</v>
      </c>
    </row>
    <row r="328" spans="1:11" ht="16.5">
      <c r="A328" s="207">
        <v>3</v>
      </c>
      <c r="B328" s="132">
        <v>201</v>
      </c>
      <c r="C328" s="133" t="s">
        <v>711</v>
      </c>
      <c r="D328" s="134">
        <v>35498</v>
      </c>
      <c r="E328" s="135" t="s">
        <v>62</v>
      </c>
      <c r="F328" s="135" t="s">
        <v>20</v>
      </c>
      <c r="G328" s="137" t="s">
        <v>739</v>
      </c>
      <c r="H328" s="201"/>
      <c r="I328" s="138">
        <v>2</v>
      </c>
      <c r="J328" s="139">
        <v>21</v>
      </c>
      <c r="K328" s="140" t="s">
        <v>713</v>
      </c>
    </row>
    <row r="329" spans="1:11" ht="16.5">
      <c r="A329" s="207">
        <v>4</v>
      </c>
      <c r="B329" s="132">
        <v>869</v>
      </c>
      <c r="C329" s="133" t="s">
        <v>740</v>
      </c>
      <c r="D329" s="134">
        <v>35565</v>
      </c>
      <c r="E329" s="135" t="s">
        <v>79</v>
      </c>
      <c r="F329" s="135" t="s">
        <v>80</v>
      </c>
      <c r="G329" s="137" t="s">
        <v>741</v>
      </c>
      <c r="H329" s="201"/>
      <c r="I329" s="138">
        <v>3</v>
      </c>
      <c r="J329" s="139">
        <v>18</v>
      </c>
      <c r="K329" s="140" t="s">
        <v>128</v>
      </c>
    </row>
    <row r="330" spans="1:11" ht="16.5">
      <c r="A330" s="207">
        <v>5</v>
      </c>
      <c r="B330" s="132">
        <v>8</v>
      </c>
      <c r="C330" s="133" t="s">
        <v>715</v>
      </c>
      <c r="D330" s="134">
        <v>35751</v>
      </c>
      <c r="E330" s="135" t="s">
        <v>66</v>
      </c>
      <c r="F330" s="135" t="s">
        <v>20</v>
      </c>
      <c r="G330" s="137" t="s">
        <v>742</v>
      </c>
      <c r="H330" s="201"/>
      <c r="I330" s="138">
        <v>3</v>
      </c>
      <c r="J330" s="139">
        <v>16</v>
      </c>
      <c r="K330" s="140" t="s">
        <v>717</v>
      </c>
    </row>
    <row r="331" spans="1:11" ht="16.5">
      <c r="A331" s="207">
        <v>6</v>
      </c>
      <c r="B331" s="132">
        <v>202</v>
      </c>
      <c r="C331" s="133" t="s">
        <v>743</v>
      </c>
      <c r="D331" s="134">
        <v>35400</v>
      </c>
      <c r="E331" s="135" t="s">
        <v>62</v>
      </c>
      <c r="F331" s="135" t="s">
        <v>20</v>
      </c>
      <c r="G331" s="137" t="s">
        <v>744</v>
      </c>
      <c r="H331" s="201"/>
      <c r="I331" s="138" t="s">
        <v>238</v>
      </c>
      <c r="J331" s="139">
        <v>14</v>
      </c>
      <c r="K331" s="140" t="s">
        <v>745</v>
      </c>
    </row>
    <row r="332" spans="1:11" ht="16.5">
      <c r="A332" s="207">
        <v>7</v>
      </c>
      <c r="B332" s="132">
        <v>906</v>
      </c>
      <c r="C332" s="133" t="s">
        <v>746</v>
      </c>
      <c r="D332" s="134">
        <v>35651</v>
      </c>
      <c r="E332" s="135" t="s">
        <v>38</v>
      </c>
      <c r="F332" s="135" t="s">
        <v>72</v>
      </c>
      <c r="G332" s="137" t="s">
        <v>747</v>
      </c>
      <c r="H332" s="201"/>
      <c r="I332" s="138" t="s">
        <v>238</v>
      </c>
      <c r="J332" s="139">
        <v>12</v>
      </c>
      <c r="K332" s="140" t="s">
        <v>748</v>
      </c>
    </row>
    <row r="333" spans="1:11" ht="16.5">
      <c r="A333" s="207">
        <v>8</v>
      </c>
      <c r="B333" s="132">
        <v>309</v>
      </c>
      <c r="C333" s="133" t="s">
        <v>749</v>
      </c>
      <c r="D333" s="134">
        <v>35206</v>
      </c>
      <c r="E333" s="135" t="s">
        <v>71</v>
      </c>
      <c r="F333" s="135" t="s">
        <v>72</v>
      </c>
      <c r="G333" s="137" t="s">
        <v>750</v>
      </c>
      <c r="H333" s="201"/>
      <c r="I333" s="138" t="s">
        <v>238</v>
      </c>
      <c r="J333" s="139">
        <v>10</v>
      </c>
      <c r="K333" s="140" t="s">
        <v>73</v>
      </c>
    </row>
    <row r="334" spans="1:11" ht="16.5">
      <c r="A334" s="207">
        <v>9</v>
      </c>
      <c r="B334" s="132">
        <v>651</v>
      </c>
      <c r="C334" s="133" t="s">
        <v>751</v>
      </c>
      <c r="D334" s="134">
        <v>35287</v>
      </c>
      <c r="E334" s="135" t="s">
        <v>31</v>
      </c>
      <c r="F334" s="135" t="s">
        <v>72</v>
      </c>
      <c r="G334" s="137" t="s">
        <v>752</v>
      </c>
      <c r="H334" s="201"/>
      <c r="I334" s="138" t="s">
        <v>238</v>
      </c>
      <c r="J334" s="139">
        <v>8</v>
      </c>
      <c r="K334" s="140" t="s">
        <v>753</v>
      </c>
    </row>
    <row r="335" spans="1:11" ht="16.5">
      <c r="A335" s="207">
        <v>10</v>
      </c>
      <c r="B335" s="132">
        <v>296</v>
      </c>
      <c r="C335" s="133" t="s">
        <v>754</v>
      </c>
      <c r="D335" s="134">
        <v>35651</v>
      </c>
      <c r="E335" s="135" t="s">
        <v>201</v>
      </c>
      <c r="F335" s="135" t="s">
        <v>72</v>
      </c>
      <c r="G335" s="137" t="s">
        <v>755</v>
      </c>
      <c r="H335" s="201"/>
      <c r="I335" s="138" t="s">
        <v>238</v>
      </c>
      <c r="J335" s="139">
        <v>6</v>
      </c>
      <c r="K335" s="140" t="s">
        <v>756</v>
      </c>
    </row>
    <row r="336" spans="1:11" ht="16.5">
      <c r="A336" s="207">
        <v>11</v>
      </c>
      <c r="B336" s="132">
        <v>807</v>
      </c>
      <c r="C336" s="133" t="s">
        <v>757</v>
      </c>
      <c r="D336" s="134">
        <v>35211</v>
      </c>
      <c r="E336" s="135" t="s">
        <v>162</v>
      </c>
      <c r="F336" s="135" t="s">
        <v>185</v>
      </c>
      <c r="G336" s="137" t="s">
        <v>758</v>
      </c>
      <c r="H336" s="201"/>
      <c r="I336" s="138" t="s">
        <v>240</v>
      </c>
      <c r="J336" s="139">
        <v>4</v>
      </c>
      <c r="K336" s="140" t="s">
        <v>674</v>
      </c>
    </row>
    <row r="337" spans="1:11" ht="16.5">
      <c r="A337" s="207">
        <v>12</v>
      </c>
      <c r="B337" s="132">
        <v>552</v>
      </c>
      <c r="C337" s="133" t="s">
        <v>759</v>
      </c>
      <c r="D337" s="134">
        <v>35767</v>
      </c>
      <c r="E337" s="135" t="s">
        <v>105</v>
      </c>
      <c r="F337" s="135" t="s">
        <v>51</v>
      </c>
      <c r="G337" s="137" t="s">
        <v>760</v>
      </c>
      <c r="H337" s="201"/>
      <c r="I337" s="138" t="s">
        <v>240</v>
      </c>
      <c r="J337" s="139">
        <v>2</v>
      </c>
      <c r="K337" s="140" t="s">
        <v>148</v>
      </c>
    </row>
    <row r="338" spans="1:11" ht="18" customHeight="1">
      <c r="A338" s="207">
        <v>13</v>
      </c>
      <c r="B338" s="132">
        <v>262</v>
      </c>
      <c r="C338" s="133" t="s">
        <v>761</v>
      </c>
      <c r="D338" s="134">
        <v>35253</v>
      </c>
      <c r="E338" s="135" t="s">
        <v>201</v>
      </c>
      <c r="F338" s="135" t="s">
        <v>72</v>
      </c>
      <c r="G338" s="137" t="s">
        <v>762</v>
      </c>
      <c r="H338" s="201"/>
      <c r="I338" s="138" t="s">
        <v>240</v>
      </c>
      <c r="J338" s="139">
        <v>1</v>
      </c>
      <c r="K338" s="140" t="s">
        <v>763</v>
      </c>
    </row>
    <row r="339" spans="1:11" ht="16.5">
      <c r="A339" s="207">
        <v>14</v>
      </c>
      <c r="B339" s="132">
        <v>311</v>
      </c>
      <c r="C339" s="133" t="s">
        <v>726</v>
      </c>
      <c r="D339" s="134">
        <v>35530</v>
      </c>
      <c r="E339" s="135" t="s">
        <v>71</v>
      </c>
      <c r="F339" s="135" t="s">
        <v>72</v>
      </c>
      <c r="G339" s="137" t="s">
        <v>764</v>
      </c>
      <c r="H339" s="201"/>
      <c r="I339" s="138" t="s">
        <v>240</v>
      </c>
      <c r="J339" s="139">
        <v>1</v>
      </c>
      <c r="K339" s="140" t="s">
        <v>73</v>
      </c>
    </row>
    <row r="340" spans="1:11" ht="16.5">
      <c r="A340" s="207">
        <v>15</v>
      </c>
      <c r="B340" s="132">
        <v>256</v>
      </c>
      <c r="C340" s="133" t="s">
        <v>765</v>
      </c>
      <c r="D340" s="134">
        <v>35352</v>
      </c>
      <c r="E340" s="135" t="s">
        <v>201</v>
      </c>
      <c r="F340" s="135" t="s">
        <v>72</v>
      </c>
      <c r="G340" s="137" t="s">
        <v>766</v>
      </c>
      <c r="H340" s="201"/>
      <c r="I340" s="138" t="s">
        <v>333</v>
      </c>
      <c r="J340" s="139">
        <v>1</v>
      </c>
      <c r="K340" s="140" t="s">
        <v>756</v>
      </c>
    </row>
    <row r="341" spans="1:11" ht="16.5">
      <c r="A341" s="207"/>
      <c r="B341" s="132">
        <v>87</v>
      </c>
      <c r="C341" s="133" t="s">
        <v>729</v>
      </c>
      <c r="D341" s="134">
        <v>35985</v>
      </c>
      <c r="E341" s="135" t="s">
        <v>143</v>
      </c>
      <c r="F341" s="135" t="s">
        <v>27</v>
      </c>
      <c r="G341" s="137" t="s">
        <v>767</v>
      </c>
      <c r="H341" s="201"/>
      <c r="I341" s="138">
        <v>3</v>
      </c>
      <c r="J341" s="139" t="s">
        <v>40</v>
      </c>
      <c r="K341" s="140" t="s">
        <v>683</v>
      </c>
    </row>
    <row r="342" spans="1:11" ht="17.25" thickBot="1">
      <c r="A342" s="207"/>
      <c r="B342" s="132"/>
      <c r="C342" s="133" t="s">
        <v>731</v>
      </c>
      <c r="D342" s="134">
        <v>36022</v>
      </c>
      <c r="E342" s="135" t="s">
        <v>66</v>
      </c>
      <c r="F342" s="135" t="s">
        <v>27</v>
      </c>
      <c r="G342" s="137" t="s">
        <v>768</v>
      </c>
      <c r="H342" s="201"/>
      <c r="I342" s="138">
        <v>3</v>
      </c>
      <c r="J342" s="139" t="s">
        <v>40</v>
      </c>
      <c r="K342" s="140" t="s">
        <v>464</v>
      </c>
    </row>
    <row r="343" spans="1:11" ht="15.75" customHeight="1" thickBot="1">
      <c r="A343" s="373" t="s">
        <v>526</v>
      </c>
      <c r="B343" s="374"/>
      <c r="C343" s="374"/>
      <c r="D343" s="374"/>
      <c r="E343" s="374"/>
      <c r="F343" s="374"/>
      <c r="G343" s="374"/>
      <c r="H343" s="374"/>
      <c r="I343" s="374"/>
      <c r="J343" s="374"/>
      <c r="K343" s="375"/>
    </row>
    <row r="344" spans="1:11" ht="15.75" customHeight="1" thickBot="1">
      <c r="A344" s="376" t="s">
        <v>769</v>
      </c>
      <c r="B344" s="377"/>
      <c r="C344" s="377"/>
      <c r="D344" s="377"/>
      <c r="E344" s="377"/>
      <c r="F344" s="377"/>
      <c r="G344" s="377"/>
      <c r="H344" s="377"/>
      <c r="I344" s="377"/>
      <c r="J344" s="377"/>
      <c r="K344" s="378"/>
    </row>
    <row r="345" spans="1:11" ht="15.75" customHeight="1">
      <c r="A345" s="214">
        <v>1</v>
      </c>
      <c r="B345" s="216">
        <v>409</v>
      </c>
      <c r="C345" s="148" t="s">
        <v>770</v>
      </c>
      <c r="D345" s="149" t="s">
        <v>771</v>
      </c>
      <c r="E345" s="150" t="s">
        <v>34</v>
      </c>
      <c r="F345" s="151" t="s">
        <v>20</v>
      </c>
      <c r="G345" s="152" t="s">
        <v>772</v>
      </c>
      <c r="H345" s="161"/>
      <c r="I345" s="197">
        <v>2</v>
      </c>
      <c r="J345" s="155">
        <v>27</v>
      </c>
      <c r="K345" s="156" t="s">
        <v>773</v>
      </c>
    </row>
    <row r="346" spans="1:11" ht="15.75" customHeight="1">
      <c r="A346" s="214">
        <v>2</v>
      </c>
      <c r="B346" s="216">
        <v>540</v>
      </c>
      <c r="C346" s="148" t="s">
        <v>774</v>
      </c>
      <c r="D346" s="149">
        <v>35648</v>
      </c>
      <c r="E346" s="150" t="s">
        <v>143</v>
      </c>
      <c r="F346" s="151" t="s">
        <v>27</v>
      </c>
      <c r="G346" s="152" t="s">
        <v>775</v>
      </c>
      <c r="H346" s="161"/>
      <c r="I346" s="197">
        <v>3</v>
      </c>
      <c r="J346" s="155">
        <v>24</v>
      </c>
      <c r="K346" s="156" t="s">
        <v>668</v>
      </c>
    </row>
    <row r="347" spans="1:11" ht="15.75" customHeight="1">
      <c r="A347" s="214">
        <v>3</v>
      </c>
      <c r="B347" s="216">
        <v>6</v>
      </c>
      <c r="C347" s="148" t="s">
        <v>776</v>
      </c>
      <c r="D347" s="149">
        <v>35571</v>
      </c>
      <c r="E347" s="150" t="s">
        <v>66</v>
      </c>
      <c r="F347" s="151" t="s">
        <v>27</v>
      </c>
      <c r="G347" s="152" t="s">
        <v>777</v>
      </c>
      <c r="H347" s="161"/>
      <c r="I347" s="197">
        <v>3</v>
      </c>
      <c r="J347" s="155">
        <v>21</v>
      </c>
      <c r="K347" s="156" t="s">
        <v>443</v>
      </c>
    </row>
    <row r="348" spans="1:11" ht="15.75" customHeight="1">
      <c r="A348" s="214">
        <v>4</v>
      </c>
      <c r="B348" s="216">
        <v>406</v>
      </c>
      <c r="C348" s="148" t="s">
        <v>778</v>
      </c>
      <c r="D348" s="149">
        <v>35333</v>
      </c>
      <c r="E348" s="150" t="s">
        <v>34</v>
      </c>
      <c r="F348" s="151" t="s">
        <v>35</v>
      </c>
      <c r="G348" s="152" t="s">
        <v>779</v>
      </c>
      <c r="H348" s="161"/>
      <c r="I348" s="197">
        <v>3</v>
      </c>
      <c r="J348" s="155">
        <v>18</v>
      </c>
      <c r="K348" s="156" t="s">
        <v>340</v>
      </c>
    </row>
    <row r="349" spans="1:11" ht="15.75" customHeight="1">
      <c r="A349" s="214">
        <v>5</v>
      </c>
      <c r="B349" s="216">
        <v>202</v>
      </c>
      <c r="C349" s="148" t="s">
        <v>743</v>
      </c>
      <c r="D349" s="149">
        <v>35400</v>
      </c>
      <c r="E349" s="150" t="s">
        <v>62</v>
      </c>
      <c r="F349" s="151" t="s">
        <v>20</v>
      </c>
      <c r="G349" s="152" t="s">
        <v>780</v>
      </c>
      <c r="H349" s="161"/>
      <c r="I349" s="197" t="s">
        <v>238</v>
      </c>
      <c r="J349" s="155">
        <v>16</v>
      </c>
      <c r="K349" s="156" t="s">
        <v>745</v>
      </c>
    </row>
    <row r="350" spans="1:11" ht="15.75" customHeight="1">
      <c r="A350" s="214">
        <v>6</v>
      </c>
      <c r="B350" s="216">
        <v>869</v>
      </c>
      <c r="C350" s="148" t="s">
        <v>740</v>
      </c>
      <c r="D350" s="149">
        <v>35565</v>
      </c>
      <c r="E350" s="150" t="s">
        <v>79</v>
      </c>
      <c r="F350" s="151" t="s">
        <v>80</v>
      </c>
      <c r="G350" s="152" t="s">
        <v>781</v>
      </c>
      <c r="H350" s="161"/>
      <c r="I350" s="197" t="s">
        <v>238</v>
      </c>
      <c r="J350" s="155">
        <v>14</v>
      </c>
      <c r="K350" s="156" t="s">
        <v>128</v>
      </c>
    </row>
    <row r="351" spans="1:11" ht="15.75" customHeight="1">
      <c r="A351" s="214">
        <v>7</v>
      </c>
      <c r="B351" s="216">
        <v>309</v>
      </c>
      <c r="C351" s="148" t="s">
        <v>749</v>
      </c>
      <c r="D351" s="149">
        <v>35206</v>
      </c>
      <c r="E351" s="150" t="s">
        <v>71</v>
      </c>
      <c r="F351" s="151" t="s">
        <v>72</v>
      </c>
      <c r="G351" s="152" t="s">
        <v>782</v>
      </c>
      <c r="H351" s="161"/>
      <c r="I351" s="197" t="s">
        <v>238</v>
      </c>
      <c r="J351" s="155">
        <v>12</v>
      </c>
      <c r="K351" s="156" t="s">
        <v>73</v>
      </c>
    </row>
    <row r="352" spans="1:11" ht="15.75" customHeight="1">
      <c r="A352" s="214">
        <v>8</v>
      </c>
      <c r="B352" s="216">
        <v>557</v>
      </c>
      <c r="C352" s="148" t="s">
        <v>783</v>
      </c>
      <c r="D352" s="149">
        <v>35655</v>
      </c>
      <c r="E352" s="150" t="s">
        <v>105</v>
      </c>
      <c r="F352" s="151" t="s">
        <v>51</v>
      </c>
      <c r="G352" s="152" t="s">
        <v>784</v>
      </c>
      <c r="H352" s="161"/>
      <c r="I352" s="197" t="s">
        <v>238</v>
      </c>
      <c r="J352" s="155">
        <v>10</v>
      </c>
      <c r="K352" s="156" t="s">
        <v>785</v>
      </c>
    </row>
    <row r="353" spans="1:11" ht="15.75" customHeight="1">
      <c r="A353" s="214">
        <v>9</v>
      </c>
      <c r="B353" s="216">
        <v>552</v>
      </c>
      <c r="C353" s="148" t="s">
        <v>759</v>
      </c>
      <c r="D353" s="149">
        <v>35767</v>
      </c>
      <c r="E353" s="150" t="s">
        <v>105</v>
      </c>
      <c r="F353" s="151" t="s">
        <v>51</v>
      </c>
      <c r="G353" s="152" t="s">
        <v>786</v>
      </c>
      <c r="H353" s="161"/>
      <c r="I353" s="197" t="s">
        <v>240</v>
      </c>
      <c r="J353" s="155">
        <v>8</v>
      </c>
      <c r="K353" s="156" t="s">
        <v>148</v>
      </c>
    </row>
    <row r="354" spans="1:11" ht="15.75" customHeight="1">
      <c r="A354" s="214">
        <v>10</v>
      </c>
      <c r="B354" s="216">
        <v>651</v>
      </c>
      <c r="C354" s="148" t="s">
        <v>751</v>
      </c>
      <c r="D354" s="149">
        <v>35287</v>
      </c>
      <c r="E354" s="150" t="s">
        <v>31</v>
      </c>
      <c r="F354" s="151" t="s">
        <v>72</v>
      </c>
      <c r="G354" s="152" t="s">
        <v>787</v>
      </c>
      <c r="H354" s="161"/>
      <c r="I354" s="197" t="s">
        <v>240</v>
      </c>
      <c r="J354" s="155">
        <v>6</v>
      </c>
      <c r="K354" s="156" t="s">
        <v>753</v>
      </c>
    </row>
    <row r="355" spans="1:11" ht="15.75" customHeight="1">
      <c r="A355" s="214">
        <v>11</v>
      </c>
      <c r="B355" s="216">
        <v>906</v>
      </c>
      <c r="C355" s="148" t="s">
        <v>746</v>
      </c>
      <c r="D355" s="149">
        <v>35651</v>
      </c>
      <c r="E355" s="150" t="s">
        <v>38</v>
      </c>
      <c r="F355" s="151" t="s">
        <v>72</v>
      </c>
      <c r="G355" s="152" t="s">
        <v>788</v>
      </c>
      <c r="H355" s="161"/>
      <c r="I355" s="197" t="s">
        <v>240</v>
      </c>
      <c r="J355" s="155">
        <v>4</v>
      </c>
      <c r="K355" s="156" t="s">
        <v>748</v>
      </c>
    </row>
    <row r="356" spans="1:11" ht="15.75" customHeight="1">
      <c r="A356" s="214">
        <v>12</v>
      </c>
      <c r="B356" s="216">
        <v>296</v>
      </c>
      <c r="C356" s="148" t="s">
        <v>754</v>
      </c>
      <c r="D356" s="149">
        <v>35651</v>
      </c>
      <c r="E356" s="150" t="s">
        <v>201</v>
      </c>
      <c r="F356" s="151" t="s">
        <v>72</v>
      </c>
      <c r="G356" s="152" t="s">
        <v>789</v>
      </c>
      <c r="H356" s="161"/>
      <c r="I356" s="197" t="s">
        <v>333</v>
      </c>
      <c r="J356" s="155">
        <v>2</v>
      </c>
      <c r="K356" s="156" t="s">
        <v>756</v>
      </c>
    </row>
    <row r="357" spans="1:11" ht="15.75" customHeight="1">
      <c r="A357" s="214">
        <v>13</v>
      </c>
      <c r="B357" s="216">
        <v>204</v>
      </c>
      <c r="C357" s="148" t="s">
        <v>689</v>
      </c>
      <c r="D357" s="149">
        <v>35288</v>
      </c>
      <c r="E357" s="150" t="s">
        <v>62</v>
      </c>
      <c r="F357" s="151" t="s">
        <v>185</v>
      </c>
      <c r="G357" s="152" t="s">
        <v>790</v>
      </c>
      <c r="H357" s="161"/>
      <c r="I357" s="197" t="s">
        <v>333</v>
      </c>
      <c r="J357" s="155">
        <v>1</v>
      </c>
      <c r="K357" s="156" t="s">
        <v>690</v>
      </c>
    </row>
    <row r="358" spans="1:11" ht="15.75" customHeight="1">
      <c r="A358" s="214">
        <v>14</v>
      </c>
      <c r="B358" s="216">
        <v>262</v>
      </c>
      <c r="C358" s="148" t="s">
        <v>761</v>
      </c>
      <c r="D358" s="149">
        <v>35253</v>
      </c>
      <c r="E358" s="150" t="s">
        <v>201</v>
      </c>
      <c r="F358" s="151" t="s">
        <v>72</v>
      </c>
      <c r="G358" s="152" t="s">
        <v>791</v>
      </c>
      <c r="H358" s="161"/>
      <c r="I358" s="197" t="s">
        <v>333</v>
      </c>
      <c r="J358" s="155">
        <v>1</v>
      </c>
      <c r="K358" s="156" t="s">
        <v>763</v>
      </c>
    </row>
    <row r="359" spans="1:11" ht="15.75" customHeight="1">
      <c r="A359" s="214">
        <v>15</v>
      </c>
      <c r="B359" s="216">
        <v>256</v>
      </c>
      <c r="C359" s="148" t="s">
        <v>765</v>
      </c>
      <c r="D359" s="149">
        <v>35352</v>
      </c>
      <c r="E359" s="150" t="s">
        <v>201</v>
      </c>
      <c r="F359" s="151" t="s">
        <v>72</v>
      </c>
      <c r="G359" s="152" t="s">
        <v>792</v>
      </c>
      <c r="H359" s="161"/>
      <c r="I359" s="197" t="s">
        <v>333</v>
      </c>
      <c r="J359" s="155">
        <v>1</v>
      </c>
      <c r="K359" s="156" t="s">
        <v>756</v>
      </c>
    </row>
    <row r="360" spans="1:11" ht="15.75" customHeight="1">
      <c r="A360" s="214"/>
      <c r="B360" s="216">
        <v>905</v>
      </c>
      <c r="C360" s="148" t="s">
        <v>793</v>
      </c>
      <c r="D360" s="149">
        <v>35392</v>
      </c>
      <c r="E360" s="150" t="s">
        <v>38</v>
      </c>
      <c r="F360" s="151" t="s">
        <v>72</v>
      </c>
      <c r="G360" s="152" t="s">
        <v>315</v>
      </c>
      <c r="H360" s="161"/>
      <c r="I360" s="197"/>
      <c r="J360" s="155" t="s">
        <v>154</v>
      </c>
      <c r="K360" s="156" t="s">
        <v>748</v>
      </c>
    </row>
    <row r="361" spans="1:11" ht="15.75" customHeight="1" thickBot="1">
      <c r="A361" s="214"/>
      <c r="B361" s="216">
        <v>205</v>
      </c>
      <c r="C361" s="148" t="s">
        <v>794</v>
      </c>
      <c r="D361" s="149" t="s">
        <v>165</v>
      </c>
      <c r="E361" s="150" t="s">
        <v>66</v>
      </c>
      <c r="F361" s="151" t="s">
        <v>27</v>
      </c>
      <c r="G361" s="152" t="s">
        <v>315</v>
      </c>
      <c r="H361" s="161"/>
      <c r="I361" s="197"/>
      <c r="J361" s="155" t="s">
        <v>40</v>
      </c>
      <c r="K361" s="156" t="s">
        <v>464</v>
      </c>
    </row>
    <row r="362" spans="1:11" ht="17.25" thickBot="1">
      <c r="A362" s="373" t="s">
        <v>581</v>
      </c>
      <c r="B362" s="374"/>
      <c r="C362" s="374"/>
      <c r="D362" s="374"/>
      <c r="E362" s="374"/>
      <c r="F362" s="374"/>
      <c r="G362" s="374"/>
      <c r="H362" s="374"/>
      <c r="I362" s="374"/>
      <c r="J362" s="374"/>
      <c r="K362" s="375"/>
    </row>
    <row r="363" spans="1:11" ht="17.25" thickBot="1">
      <c r="A363" s="376" t="s">
        <v>663</v>
      </c>
      <c r="B363" s="377"/>
      <c r="C363" s="377"/>
      <c r="D363" s="377"/>
      <c r="E363" s="377"/>
      <c r="F363" s="377"/>
      <c r="G363" s="377"/>
      <c r="H363" s="377"/>
      <c r="I363" s="377"/>
      <c r="J363" s="377"/>
      <c r="K363" s="378"/>
    </row>
    <row r="364" spans="1:11" ht="16.5">
      <c r="A364" s="217">
        <v>1</v>
      </c>
      <c r="B364" s="216">
        <v>409</v>
      </c>
      <c r="C364" s="148" t="s">
        <v>770</v>
      </c>
      <c r="D364" s="149" t="s">
        <v>771</v>
      </c>
      <c r="E364" s="150" t="s">
        <v>34</v>
      </c>
      <c r="F364" s="151" t="s">
        <v>20</v>
      </c>
      <c r="G364" s="152" t="s">
        <v>795</v>
      </c>
      <c r="H364" s="161"/>
      <c r="I364" s="197">
        <v>2</v>
      </c>
      <c r="J364" s="155">
        <v>27</v>
      </c>
      <c r="K364" s="156" t="s">
        <v>773</v>
      </c>
    </row>
    <row r="365" spans="1:11" ht="16.5">
      <c r="A365" s="217">
        <v>2</v>
      </c>
      <c r="B365" s="216">
        <v>406</v>
      </c>
      <c r="C365" s="148" t="s">
        <v>778</v>
      </c>
      <c r="D365" s="149">
        <v>35333</v>
      </c>
      <c r="E365" s="150" t="s">
        <v>34</v>
      </c>
      <c r="F365" s="151" t="s">
        <v>35</v>
      </c>
      <c r="G365" s="152" t="s">
        <v>796</v>
      </c>
      <c r="H365" s="161"/>
      <c r="I365" s="197">
        <v>3</v>
      </c>
      <c r="J365" s="155">
        <v>24</v>
      </c>
      <c r="K365" s="156" t="s">
        <v>340</v>
      </c>
    </row>
    <row r="366" spans="1:11" ht="16.5">
      <c r="A366" s="217">
        <v>3</v>
      </c>
      <c r="B366" s="216">
        <v>6</v>
      </c>
      <c r="C366" s="148" t="s">
        <v>776</v>
      </c>
      <c r="D366" s="149">
        <v>35571</v>
      </c>
      <c r="E366" s="150" t="s">
        <v>66</v>
      </c>
      <c r="F366" s="151" t="s">
        <v>27</v>
      </c>
      <c r="G366" s="152" t="s">
        <v>797</v>
      </c>
      <c r="H366" s="161"/>
      <c r="I366" s="197">
        <v>3</v>
      </c>
      <c r="J366" s="155">
        <v>21</v>
      </c>
      <c r="K366" s="156" t="s">
        <v>443</v>
      </c>
    </row>
    <row r="367" spans="1:11" ht="16.5">
      <c r="A367" s="217">
        <v>4</v>
      </c>
      <c r="B367" s="216">
        <v>905</v>
      </c>
      <c r="C367" s="148" t="s">
        <v>793</v>
      </c>
      <c r="D367" s="149">
        <v>35392</v>
      </c>
      <c r="E367" s="150" t="s">
        <v>38</v>
      </c>
      <c r="F367" s="151" t="s">
        <v>72</v>
      </c>
      <c r="G367" s="152" t="s">
        <v>798</v>
      </c>
      <c r="H367" s="161"/>
      <c r="I367" s="197" t="s">
        <v>238</v>
      </c>
      <c r="J367" s="155">
        <v>18</v>
      </c>
      <c r="K367" s="156" t="s">
        <v>748</v>
      </c>
    </row>
    <row r="368" spans="1:11" ht="16.5">
      <c r="A368" s="217">
        <v>5</v>
      </c>
      <c r="B368" s="216">
        <v>557</v>
      </c>
      <c r="C368" s="148" t="s">
        <v>783</v>
      </c>
      <c r="D368" s="149">
        <v>35655</v>
      </c>
      <c r="E368" s="150" t="s">
        <v>105</v>
      </c>
      <c r="F368" s="151" t="s">
        <v>51</v>
      </c>
      <c r="G368" s="152" t="s">
        <v>799</v>
      </c>
      <c r="H368" s="161"/>
      <c r="I368" s="197" t="s">
        <v>240</v>
      </c>
      <c r="J368" s="155">
        <v>16</v>
      </c>
      <c r="K368" s="156" t="s">
        <v>785</v>
      </c>
    </row>
    <row r="369" spans="1:11" ht="16.5">
      <c r="A369" s="217">
        <v>6</v>
      </c>
      <c r="B369" s="216">
        <v>372</v>
      </c>
      <c r="C369" s="148" t="s">
        <v>289</v>
      </c>
      <c r="D369" s="149">
        <v>35373</v>
      </c>
      <c r="E369" s="150" t="s">
        <v>250</v>
      </c>
      <c r="F369" s="151" t="s">
        <v>72</v>
      </c>
      <c r="G369" s="152" t="s">
        <v>800</v>
      </c>
      <c r="H369" s="161"/>
      <c r="I369" s="197" t="s">
        <v>240</v>
      </c>
      <c r="J369" s="155">
        <v>14</v>
      </c>
      <c r="K369" s="156" t="s">
        <v>290</v>
      </c>
    </row>
    <row r="370" spans="1:11" ht="17.25" thickBot="1">
      <c r="A370" s="217"/>
      <c r="B370" s="216">
        <v>540</v>
      </c>
      <c r="C370" s="148" t="s">
        <v>774</v>
      </c>
      <c r="D370" s="149">
        <v>35648</v>
      </c>
      <c r="E370" s="150" t="s">
        <v>143</v>
      </c>
      <c r="F370" s="151" t="s">
        <v>27</v>
      </c>
      <c r="G370" s="152" t="s">
        <v>315</v>
      </c>
      <c r="H370" s="161"/>
      <c r="I370" s="197"/>
      <c r="J370" s="155" t="s">
        <v>154</v>
      </c>
      <c r="K370" s="156" t="s">
        <v>668</v>
      </c>
    </row>
    <row r="371" spans="1:11" ht="17.25" thickBot="1">
      <c r="A371" s="373" t="s">
        <v>801</v>
      </c>
      <c r="B371" s="374"/>
      <c r="C371" s="374"/>
      <c r="D371" s="374"/>
      <c r="E371" s="374"/>
      <c r="F371" s="374"/>
      <c r="G371" s="374"/>
      <c r="H371" s="374"/>
      <c r="I371" s="374"/>
      <c r="J371" s="374"/>
      <c r="K371" s="375"/>
    </row>
    <row r="372" spans="1:11" ht="17.25" thickBot="1">
      <c r="A372" s="376" t="s">
        <v>663</v>
      </c>
      <c r="B372" s="377"/>
      <c r="C372" s="377"/>
      <c r="D372" s="377"/>
      <c r="E372" s="377"/>
      <c r="F372" s="377"/>
      <c r="G372" s="377"/>
      <c r="H372" s="377"/>
      <c r="I372" s="377"/>
      <c r="J372" s="377"/>
      <c r="K372" s="378"/>
    </row>
    <row r="373" spans="1:11" ht="16.5">
      <c r="A373" s="217">
        <v>1</v>
      </c>
      <c r="B373" s="216">
        <v>657</v>
      </c>
      <c r="C373" s="148" t="s">
        <v>802</v>
      </c>
      <c r="D373" s="149">
        <v>35296</v>
      </c>
      <c r="E373" s="150" t="s">
        <v>31</v>
      </c>
      <c r="F373" s="151" t="s">
        <v>72</v>
      </c>
      <c r="G373" s="152" t="s">
        <v>803</v>
      </c>
      <c r="H373" s="161"/>
      <c r="I373" s="197">
        <v>1</v>
      </c>
      <c r="J373" s="155">
        <v>27</v>
      </c>
      <c r="K373" s="156" t="s">
        <v>804</v>
      </c>
    </row>
    <row r="374" spans="1:11" ht="16.5">
      <c r="A374" s="217">
        <v>2</v>
      </c>
      <c r="B374" s="216">
        <v>913</v>
      </c>
      <c r="C374" s="148" t="s">
        <v>805</v>
      </c>
      <c r="D374" s="149" t="s">
        <v>806</v>
      </c>
      <c r="E374" s="150" t="s">
        <v>38</v>
      </c>
      <c r="F374" s="151" t="s">
        <v>20</v>
      </c>
      <c r="G374" s="152" t="s">
        <v>807</v>
      </c>
      <c r="H374" s="161"/>
      <c r="I374" s="197">
        <v>2</v>
      </c>
      <c r="J374" s="155">
        <v>24</v>
      </c>
      <c r="K374" s="156" t="s">
        <v>561</v>
      </c>
    </row>
    <row r="375" spans="1:11" ht="16.5">
      <c r="A375" s="217">
        <v>3</v>
      </c>
      <c r="B375" s="216">
        <v>912</v>
      </c>
      <c r="C375" s="148" t="s">
        <v>808</v>
      </c>
      <c r="D375" s="149">
        <v>35430</v>
      </c>
      <c r="E375" s="150" t="s">
        <v>38</v>
      </c>
      <c r="F375" s="151" t="s">
        <v>72</v>
      </c>
      <c r="G375" s="152" t="s">
        <v>809</v>
      </c>
      <c r="H375" s="161"/>
      <c r="I375" s="197" t="s">
        <v>238</v>
      </c>
      <c r="J375" s="155">
        <v>21</v>
      </c>
      <c r="K375" s="156" t="s">
        <v>561</v>
      </c>
    </row>
    <row r="376" spans="1:11" ht="16.5">
      <c r="A376" s="217">
        <v>4</v>
      </c>
      <c r="B376" s="216">
        <v>352</v>
      </c>
      <c r="C376" s="148" t="s">
        <v>810</v>
      </c>
      <c r="D376" s="149">
        <v>35789</v>
      </c>
      <c r="E376" s="150" t="s">
        <v>250</v>
      </c>
      <c r="F376" s="151" t="s">
        <v>72</v>
      </c>
      <c r="G376" s="152" t="s">
        <v>811</v>
      </c>
      <c r="H376" s="161"/>
      <c r="I376" s="197" t="s">
        <v>240</v>
      </c>
      <c r="J376" s="155">
        <v>18</v>
      </c>
      <c r="K376" s="156" t="s">
        <v>812</v>
      </c>
    </row>
    <row r="377" spans="1:11" ht="16.5">
      <c r="A377" s="217">
        <v>5</v>
      </c>
      <c r="B377" s="216">
        <v>652</v>
      </c>
      <c r="C377" s="148" t="s">
        <v>813</v>
      </c>
      <c r="D377" s="149">
        <v>35478</v>
      </c>
      <c r="E377" s="150" t="s">
        <v>31</v>
      </c>
      <c r="F377" s="151" t="s">
        <v>72</v>
      </c>
      <c r="G377" s="152" t="s">
        <v>814</v>
      </c>
      <c r="H377" s="161"/>
      <c r="I377" s="197" t="s">
        <v>240</v>
      </c>
      <c r="J377" s="155">
        <v>16</v>
      </c>
      <c r="K377" s="156" t="s">
        <v>170</v>
      </c>
    </row>
    <row r="378" spans="1:11" ht="16.5">
      <c r="A378" s="217">
        <v>6</v>
      </c>
      <c r="B378" s="216">
        <v>809</v>
      </c>
      <c r="C378" s="148" t="s">
        <v>815</v>
      </c>
      <c r="D378" s="149">
        <v>35091</v>
      </c>
      <c r="E378" s="150" t="s">
        <v>229</v>
      </c>
      <c r="F378" s="151" t="s">
        <v>185</v>
      </c>
      <c r="G378" s="152" t="s">
        <v>816</v>
      </c>
      <c r="H378" s="161"/>
      <c r="I378" s="197" t="s">
        <v>333</v>
      </c>
      <c r="J378" s="155">
        <v>14</v>
      </c>
      <c r="K378" s="156" t="s">
        <v>674</v>
      </c>
    </row>
    <row r="379" spans="1:11" ht="17.25" thickBot="1">
      <c r="A379" s="217"/>
      <c r="B379" s="216">
        <v>609</v>
      </c>
      <c r="C379" s="148" t="s">
        <v>817</v>
      </c>
      <c r="D379" s="149" t="s">
        <v>818</v>
      </c>
      <c r="E379" s="150" t="s">
        <v>50</v>
      </c>
      <c r="F379" s="151" t="s">
        <v>51</v>
      </c>
      <c r="G379" s="152" t="s">
        <v>315</v>
      </c>
      <c r="H379" s="161"/>
      <c r="I379" s="197"/>
      <c r="J379" s="155" t="s">
        <v>154</v>
      </c>
      <c r="K379" s="156" t="s">
        <v>608</v>
      </c>
    </row>
    <row r="380" spans="1:11" ht="17.25" thickBot="1">
      <c r="A380" s="373" t="s">
        <v>819</v>
      </c>
      <c r="B380" s="374"/>
      <c r="C380" s="374"/>
      <c r="D380" s="374"/>
      <c r="E380" s="374"/>
      <c r="F380" s="374"/>
      <c r="G380" s="374"/>
      <c r="H380" s="374"/>
      <c r="I380" s="374"/>
      <c r="J380" s="374"/>
      <c r="K380" s="375"/>
    </row>
    <row r="381" spans="1:11" ht="17.25" thickBot="1">
      <c r="A381" s="376" t="s">
        <v>663</v>
      </c>
      <c r="B381" s="377"/>
      <c r="C381" s="377"/>
      <c r="D381" s="377"/>
      <c r="E381" s="377"/>
      <c r="F381" s="377"/>
      <c r="G381" s="377"/>
      <c r="H381" s="377"/>
      <c r="I381" s="377"/>
      <c r="J381" s="377"/>
      <c r="K381" s="378"/>
    </row>
    <row r="382" spans="1:11" ht="16.5">
      <c r="A382" s="146">
        <v>1</v>
      </c>
      <c r="B382" s="192">
        <v>657</v>
      </c>
      <c r="C382" s="148" t="s">
        <v>802</v>
      </c>
      <c r="D382" s="149">
        <v>35296</v>
      </c>
      <c r="E382" s="150" t="s">
        <v>31</v>
      </c>
      <c r="F382" s="150" t="s">
        <v>72</v>
      </c>
      <c r="G382" s="218" t="s">
        <v>820</v>
      </c>
      <c r="H382" s="218"/>
      <c r="I382" s="197">
        <v>1</v>
      </c>
      <c r="J382" s="155">
        <v>27</v>
      </c>
      <c r="K382" s="156" t="s">
        <v>804</v>
      </c>
    </row>
    <row r="383" spans="1:11" ht="16.5">
      <c r="A383" s="146">
        <v>2</v>
      </c>
      <c r="B383" s="192">
        <v>913</v>
      </c>
      <c r="C383" s="148" t="s">
        <v>805</v>
      </c>
      <c r="D383" s="149" t="s">
        <v>806</v>
      </c>
      <c r="E383" s="150" t="s">
        <v>38</v>
      </c>
      <c r="F383" s="150" t="s">
        <v>20</v>
      </c>
      <c r="G383" s="218" t="s">
        <v>821</v>
      </c>
      <c r="H383" s="218"/>
      <c r="I383" s="197">
        <v>2</v>
      </c>
      <c r="J383" s="155">
        <v>24</v>
      </c>
      <c r="K383" s="156" t="s">
        <v>561</v>
      </c>
    </row>
    <row r="384" spans="1:11" ht="16.5">
      <c r="A384" s="146">
        <v>3</v>
      </c>
      <c r="B384" s="192">
        <v>912</v>
      </c>
      <c r="C384" s="148" t="s">
        <v>808</v>
      </c>
      <c r="D384" s="149">
        <v>35430</v>
      </c>
      <c r="E384" s="150" t="s">
        <v>38</v>
      </c>
      <c r="F384" s="150" t="s">
        <v>72</v>
      </c>
      <c r="G384" s="218" t="s">
        <v>822</v>
      </c>
      <c r="H384" s="218"/>
      <c r="I384" s="197" t="s">
        <v>238</v>
      </c>
      <c r="J384" s="155">
        <v>21</v>
      </c>
      <c r="K384" s="156" t="s">
        <v>561</v>
      </c>
    </row>
    <row r="385" spans="1:11" ht="16.5">
      <c r="A385" s="146">
        <v>4</v>
      </c>
      <c r="B385" s="192">
        <v>609</v>
      </c>
      <c r="C385" s="148" t="s">
        <v>817</v>
      </c>
      <c r="D385" s="149" t="s">
        <v>818</v>
      </c>
      <c r="E385" s="150" t="s">
        <v>50</v>
      </c>
      <c r="F385" s="150" t="s">
        <v>51</v>
      </c>
      <c r="G385" s="218" t="s">
        <v>823</v>
      </c>
      <c r="H385" s="218"/>
      <c r="I385" s="197" t="s">
        <v>238</v>
      </c>
      <c r="J385" s="155">
        <v>18</v>
      </c>
      <c r="K385" s="156" t="s">
        <v>608</v>
      </c>
    </row>
    <row r="386" spans="1:11" ht="16.5">
      <c r="A386" s="146">
        <v>5</v>
      </c>
      <c r="B386" s="192">
        <v>652</v>
      </c>
      <c r="C386" s="148" t="s">
        <v>813</v>
      </c>
      <c r="D386" s="149">
        <v>35478</v>
      </c>
      <c r="E386" s="150" t="s">
        <v>31</v>
      </c>
      <c r="F386" s="150" t="s">
        <v>72</v>
      </c>
      <c r="G386" s="218" t="s">
        <v>824</v>
      </c>
      <c r="H386" s="218"/>
      <c r="I386" s="197" t="s">
        <v>238</v>
      </c>
      <c r="J386" s="155">
        <v>16</v>
      </c>
      <c r="K386" s="156" t="s">
        <v>170</v>
      </c>
    </row>
    <row r="387" spans="1:11" ht="16.5">
      <c r="A387" s="146">
        <v>6</v>
      </c>
      <c r="B387" s="192">
        <v>352</v>
      </c>
      <c r="C387" s="148" t="s">
        <v>810</v>
      </c>
      <c r="D387" s="149">
        <v>35789</v>
      </c>
      <c r="E387" s="150" t="s">
        <v>250</v>
      </c>
      <c r="F387" s="150" t="s">
        <v>72</v>
      </c>
      <c r="G387" s="218" t="s">
        <v>825</v>
      </c>
      <c r="H387" s="218"/>
      <c r="I387" s="197" t="s">
        <v>240</v>
      </c>
      <c r="J387" s="155">
        <v>14</v>
      </c>
      <c r="K387" s="156" t="s">
        <v>812</v>
      </c>
    </row>
    <row r="388" spans="1:11" ht="17.25" thickBot="1">
      <c r="A388" s="146">
        <v>7</v>
      </c>
      <c r="B388" s="192">
        <v>809</v>
      </c>
      <c r="C388" s="148" t="s">
        <v>815</v>
      </c>
      <c r="D388" s="149">
        <v>35091</v>
      </c>
      <c r="E388" s="150" t="s">
        <v>229</v>
      </c>
      <c r="F388" s="150" t="s">
        <v>185</v>
      </c>
      <c r="G388" s="218" t="s">
        <v>826</v>
      </c>
      <c r="H388" s="218"/>
      <c r="I388" s="197" t="s">
        <v>333</v>
      </c>
      <c r="J388" s="155">
        <v>12</v>
      </c>
      <c r="K388" s="156" t="s">
        <v>674</v>
      </c>
    </row>
    <row r="389" spans="1:11" ht="17.25" thickBot="1">
      <c r="A389" s="373" t="s">
        <v>827</v>
      </c>
      <c r="B389" s="374"/>
      <c r="C389" s="374"/>
      <c r="D389" s="374"/>
      <c r="E389" s="374"/>
      <c r="F389" s="374"/>
      <c r="G389" s="374"/>
      <c r="H389" s="374"/>
      <c r="I389" s="374"/>
      <c r="J389" s="374"/>
      <c r="K389" s="375"/>
    </row>
    <row r="390" spans="1:11" ht="16.5">
      <c r="A390" s="367" t="s">
        <v>655</v>
      </c>
      <c r="B390" s="368"/>
      <c r="C390" s="368"/>
      <c r="D390" s="368"/>
      <c r="E390" s="368"/>
      <c r="F390" s="368"/>
      <c r="G390" s="368"/>
      <c r="H390" s="368"/>
      <c r="I390" s="368"/>
      <c r="J390" s="368"/>
      <c r="K390" s="369"/>
    </row>
    <row r="391" spans="1:11" ht="17.25" thickBot="1">
      <c r="A391" s="121">
        <v>1</v>
      </c>
      <c r="B391" s="122">
        <v>57</v>
      </c>
      <c r="C391" s="123" t="s">
        <v>656</v>
      </c>
      <c r="D391" s="124" t="s">
        <v>657</v>
      </c>
      <c r="E391" s="125" t="s">
        <v>31</v>
      </c>
      <c r="F391" s="125" t="s">
        <v>20</v>
      </c>
      <c r="G391" s="127">
        <v>15.4</v>
      </c>
      <c r="H391" s="219"/>
      <c r="I391" s="128">
        <v>1</v>
      </c>
      <c r="J391" s="129"/>
      <c r="K391" s="220" t="s">
        <v>658</v>
      </c>
    </row>
    <row r="392" spans="1:11" ht="16.5">
      <c r="A392" s="370" t="s">
        <v>828</v>
      </c>
      <c r="B392" s="371"/>
      <c r="C392" s="371"/>
      <c r="D392" s="371"/>
      <c r="E392" s="371"/>
      <c r="F392" s="371"/>
      <c r="G392" s="371"/>
      <c r="H392" s="371"/>
      <c r="I392" s="371"/>
      <c r="J392" s="371"/>
      <c r="K392" s="372"/>
    </row>
    <row r="393" spans="1:11" ht="16.5">
      <c r="A393" s="364" t="s">
        <v>769</v>
      </c>
      <c r="B393" s="365"/>
      <c r="C393" s="365"/>
      <c r="D393" s="365"/>
      <c r="E393" s="365"/>
      <c r="F393" s="365"/>
      <c r="G393" s="365"/>
      <c r="H393" s="365"/>
      <c r="I393" s="365"/>
      <c r="J393" s="365"/>
      <c r="K393" s="366"/>
    </row>
    <row r="394" spans="1:11" ht="16.5">
      <c r="A394" s="146">
        <v>1</v>
      </c>
      <c r="B394" s="192">
        <v>55</v>
      </c>
      <c r="C394" s="148" t="s">
        <v>670</v>
      </c>
      <c r="D394" s="149">
        <v>35595</v>
      </c>
      <c r="E394" s="150" t="s">
        <v>46</v>
      </c>
      <c r="F394" s="221" t="s">
        <v>47</v>
      </c>
      <c r="G394" s="158">
        <v>16.05</v>
      </c>
      <c r="H394" s="158">
        <v>15.91</v>
      </c>
      <c r="I394" s="197">
        <v>1</v>
      </c>
      <c r="J394" s="155">
        <v>27</v>
      </c>
      <c r="K394" s="156" t="s">
        <v>671</v>
      </c>
    </row>
    <row r="395" spans="1:11" ht="16.5">
      <c r="A395" s="146">
        <v>2</v>
      </c>
      <c r="B395" s="192">
        <v>54</v>
      </c>
      <c r="C395" s="148" t="s">
        <v>829</v>
      </c>
      <c r="D395" s="149" t="s">
        <v>830</v>
      </c>
      <c r="E395" s="150" t="s">
        <v>46</v>
      </c>
      <c r="F395" s="221" t="s">
        <v>47</v>
      </c>
      <c r="G395" s="158">
        <v>18.01</v>
      </c>
      <c r="H395" s="158">
        <v>17.91</v>
      </c>
      <c r="I395" s="197">
        <v>3</v>
      </c>
      <c r="J395" s="155">
        <v>24</v>
      </c>
      <c r="K395" s="156" t="s">
        <v>89</v>
      </c>
    </row>
    <row r="396" spans="1:11" ht="17.25" thickBot="1">
      <c r="A396" s="146">
        <v>3</v>
      </c>
      <c r="B396" s="192">
        <v>302</v>
      </c>
      <c r="C396" s="148" t="s">
        <v>294</v>
      </c>
      <c r="D396" s="149">
        <v>35161</v>
      </c>
      <c r="E396" s="150" t="s">
        <v>71</v>
      </c>
      <c r="F396" s="222" t="s">
        <v>72</v>
      </c>
      <c r="G396" s="158">
        <v>19.07</v>
      </c>
      <c r="H396" s="158">
        <v>18.39</v>
      </c>
      <c r="I396" s="197">
        <v>3</v>
      </c>
      <c r="J396" s="155">
        <v>21</v>
      </c>
      <c r="K396" s="156" t="s">
        <v>73</v>
      </c>
    </row>
    <row r="397" spans="1:11" ht="16.5">
      <c r="A397" s="370" t="s">
        <v>831</v>
      </c>
      <c r="B397" s="371"/>
      <c r="C397" s="371"/>
      <c r="D397" s="371"/>
      <c r="E397" s="371"/>
      <c r="F397" s="371"/>
      <c r="G397" s="371"/>
      <c r="H397" s="371"/>
      <c r="I397" s="371"/>
      <c r="J397" s="371"/>
      <c r="K397" s="372"/>
    </row>
    <row r="398" spans="1:11" ht="16.5">
      <c r="A398" s="364" t="s">
        <v>769</v>
      </c>
      <c r="B398" s="365"/>
      <c r="C398" s="365"/>
      <c r="D398" s="365"/>
      <c r="E398" s="365"/>
      <c r="F398" s="365"/>
      <c r="G398" s="365"/>
      <c r="H398" s="365"/>
      <c r="I398" s="365"/>
      <c r="J398" s="365"/>
      <c r="K398" s="366"/>
    </row>
    <row r="399" spans="1:11" ht="16.5">
      <c r="A399" s="146">
        <v>1</v>
      </c>
      <c r="B399" s="192">
        <v>283</v>
      </c>
      <c r="C399" s="148" t="s">
        <v>707</v>
      </c>
      <c r="D399" s="149">
        <v>35297</v>
      </c>
      <c r="E399" s="150" t="s">
        <v>54</v>
      </c>
      <c r="F399" s="222" t="s">
        <v>20</v>
      </c>
      <c r="G399" s="158" t="s">
        <v>832</v>
      </c>
      <c r="H399" s="218"/>
      <c r="I399" s="197">
        <v>1</v>
      </c>
      <c r="J399" s="155">
        <v>27</v>
      </c>
      <c r="K399" s="156" t="s">
        <v>56</v>
      </c>
    </row>
    <row r="400" spans="1:11" ht="16.5">
      <c r="A400" s="146">
        <v>2</v>
      </c>
      <c r="B400" s="192">
        <v>39</v>
      </c>
      <c r="C400" s="148" t="s">
        <v>709</v>
      </c>
      <c r="D400" s="149">
        <v>35364</v>
      </c>
      <c r="E400" s="150" t="s">
        <v>66</v>
      </c>
      <c r="F400" s="222" t="s">
        <v>27</v>
      </c>
      <c r="G400" s="158" t="s">
        <v>833</v>
      </c>
      <c r="H400" s="218"/>
      <c r="I400" s="197">
        <v>2</v>
      </c>
      <c r="J400" s="155">
        <v>24</v>
      </c>
      <c r="K400" s="156" t="s">
        <v>394</v>
      </c>
    </row>
    <row r="401" spans="1:11" ht="16.5">
      <c r="A401" s="146">
        <v>3</v>
      </c>
      <c r="B401" s="192">
        <v>54</v>
      </c>
      <c r="C401" s="148" t="s">
        <v>829</v>
      </c>
      <c r="D401" s="149" t="s">
        <v>830</v>
      </c>
      <c r="E401" s="150" t="s">
        <v>46</v>
      </c>
      <c r="F401" s="222" t="s">
        <v>47</v>
      </c>
      <c r="G401" s="158" t="s">
        <v>834</v>
      </c>
      <c r="H401" s="218"/>
      <c r="I401" s="197">
        <v>3</v>
      </c>
      <c r="J401" s="155">
        <v>21</v>
      </c>
      <c r="K401" s="156" t="s">
        <v>89</v>
      </c>
    </row>
    <row r="402" spans="1:11" ht="16.5">
      <c r="A402" s="146">
        <v>4</v>
      </c>
      <c r="B402" s="192">
        <v>802</v>
      </c>
      <c r="C402" s="148" t="s">
        <v>723</v>
      </c>
      <c r="D402" s="149">
        <v>35453</v>
      </c>
      <c r="E402" s="150" t="s">
        <v>162</v>
      </c>
      <c r="F402" s="222" t="s">
        <v>185</v>
      </c>
      <c r="G402" s="158" t="s">
        <v>835</v>
      </c>
      <c r="H402" s="218"/>
      <c r="I402" s="197" t="s">
        <v>238</v>
      </c>
      <c r="J402" s="155">
        <v>18</v>
      </c>
      <c r="K402" s="156" t="s">
        <v>674</v>
      </c>
    </row>
    <row r="403" spans="1:11" ht="17.25" thickBot="1">
      <c r="A403" s="146">
        <v>5</v>
      </c>
      <c r="B403" s="192">
        <v>567</v>
      </c>
      <c r="C403" s="148" t="s">
        <v>348</v>
      </c>
      <c r="D403" s="149">
        <v>35775</v>
      </c>
      <c r="E403" s="150" t="s">
        <v>105</v>
      </c>
      <c r="F403" s="222" t="s">
        <v>51</v>
      </c>
      <c r="G403" s="158" t="s">
        <v>836</v>
      </c>
      <c r="H403" s="218"/>
      <c r="I403" s="197" t="s">
        <v>242</v>
      </c>
      <c r="J403" s="155">
        <v>16</v>
      </c>
      <c r="K403" s="156" t="s">
        <v>148</v>
      </c>
    </row>
    <row r="404" spans="1:11" ht="16.5">
      <c r="A404" s="370" t="s">
        <v>648</v>
      </c>
      <c r="B404" s="371"/>
      <c r="C404" s="371"/>
      <c r="D404" s="371"/>
      <c r="E404" s="371"/>
      <c r="F404" s="371"/>
      <c r="G404" s="371"/>
      <c r="H404" s="371"/>
      <c r="I404" s="371"/>
      <c r="J404" s="371"/>
      <c r="K404" s="372"/>
    </row>
    <row r="405" spans="1:11" ht="16.5">
      <c r="A405" s="364" t="s">
        <v>769</v>
      </c>
      <c r="B405" s="365"/>
      <c r="C405" s="365"/>
      <c r="D405" s="365"/>
      <c r="E405" s="365"/>
      <c r="F405" s="365"/>
      <c r="G405" s="365"/>
      <c r="H405" s="365"/>
      <c r="I405" s="365"/>
      <c r="J405" s="365"/>
      <c r="K405" s="366"/>
    </row>
    <row r="406" spans="1:11" ht="16.5">
      <c r="A406" s="131">
        <v>1</v>
      </c>
      <c r="B406" s="132">
        <v>807</v>
      </c>
      <c r="C406" s="133" t="s">
        <v>757</v>
      </c>
      <c r="D406" s="134">
        <v>35211</v>
      </c>
      <c r="E406" s="135" t="s">
        <v>162</v>
      </c>
      <c r="F406" s="189" t="s">
        <v>185</v>
      </c>
      <c r="G406" s="137" t="s">
        <v>837</v>
      </c>
      <c r="H406" s="201"/>
      <c r="I406" s="197" t="s">
        <v>242</v>
      </c>
      <c r="J406" s="139">
        <v>27</v>
      </c>
      <c r="K406" s="140" t="s">
        <v>674</v>
      </c>
    </row>
  </sheetData>
  <sheetProtection/>
  <mergeCells count="77">
    <mergeCell ref="A2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A83:K83"/>
    <mergeCell ref="I4:I5"/>
    <mergeCell ref="J4:J5"/>
    <mergeCell ref="K4:K5"/>
    <mergeCell ref="A6:K6"/>
    <mergeCell ref="A7:K7"/>
    <mergeCell ref="A19:K19"/>
    <mergeCell ref="A20:K20"/>
    <mergeCell ref="A47:K47"/>
    <mergeCell ref="A48:K48"/>
    <mergeCell ref="A53:K53"/>
    <mergeCell ref="A54:K54"/>
    <mergeCell ref="A177:K177"/>
    <mergeCell ref="A84:K84"/>
    <mergeCell ref="A90:K90"/>
    <mergeCell ref="A91:K91"/>
    <mergeCell ref="A116:K116"/>
    <mergeCell ref="A117:K117"/>
    <mergeCell ref="A128:K128"/>
    <mergeCell ref="A129:K129"/>
    <mergeCell ref="A146:K146"/>
    <mergeCell ref="A147:K147"/>
    <mergeCell ref="A153:K153"/>
    <mergeCell ref="A154:K154"/>
    <mergeCell ref="A240:K240"/>
    <mergeCell ref="A178:K178"/>
    <mergeCell ref="A195:K195"/>
    <mergeCell ref="A196:K196"/>
    <mergeCell ref="A202:K202"/>
    <mergeCell ref="A203:K203"/>
    <mergeCell ref="A208:K208"/>
    <mergeCell ref="A209:K209"/>
    <mergeCell ref="A220:K220"/>
    <mergeCell ref="A221:K221"/>
    <mergeCell ref="A232:K232"/>
    <mergeCell ref="A233:K233"/>
    <mergeCell ref="A320:K320"/>
    <mergeCell ref="A241:K241"/>
    <mergeCell ref="A245:K245"/>
    <mergeCell ref="A246:K246"/>
    <mergeCell ref="A264:K264"/>
    <mergeCell ref="A265:K265"/>
    <mergeCell ref="A268:K268"/>
    <mergeCell ref="A269:K269"/>
    <mergeCell ref="A293:K293"/>
    <mergeCell ref="A294:K294"/>
    <mergeCell ref="A299:K299"/>
    <mergeCell ref="A300:K300"/>
    <mergeCell ref="A389:K389"/>
    <mergeCell ref="A321:K321"/>
    <mergeCell ref="A324:K324"/>
    <mergeCell ref="A325:K325"/>
    <mergeCell ref="A343:K343"/>
    <mergeCell ref="A344:K344"/>
    <mergeCell ref="A362:K362"/>
    <mergeCell ref="A363:K363"/>
    <mergeCell ref="A371:K371"/>
    <mergeCell ref="A372:K372"/>
    <mergeCell ref="A380:K380"/>
    <mergeCell ref="A381:K381"/>
    <mergeCell ref="A405:K405"/>
    <mergeCell ref="A390:K390"/>
    <mergeCell ref="A392:K392"/>
    <mergeCell ref="A393:K393"/>
    <mergeCell ref="A397:K397"/>
    <mergeCell ref="A398:K398"/>
    <mergeCell ref="A404:K404"/>
  </mergeCells>
  <conditionalFormatting sqref="I406 G406 I399:I403 G399:G403 I394:I396 G394:G396 I391 G391 G362:G388 G324:G342 G320:G321 G247:G263 G242:G244 I242:I244 G208:G239 I247:I388 I118:I127 I49:I52 I21:I46 I8:I18 I55:I115 I130:I239">
    <cfRule type="cellIs" priority="1" dxfId="1" operator="equal">
      <formula>0</formula>
    </cfRule>
  </conditionalFormatting>
  <printOptions horizontalCentered="1"/>
  <pageMargins left="0" right="0" top="0.35433070866141736" bottom="0.1968503937007874" header="0.31496062992125984" footer="0.11811023622047245"/>
  <pageSetup horizontalDpi="600" verticalDpi="600" orientation="portrait" paperSize="9" scale="67" r:id="rId1"/>
  <rowBreaks count="4" manualBreakCount="4">
    <brk id="127" max="10" man="1"/>
    <brk id="194" max="10" man="1"/>
    <brk id="263" max="10" man="1"/>
    <brk id="33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R59"/>
  <sheetViews>
    <sheetView view="pageBreakPreview" zoomScale="84" zoomScaleSheetLayoutView="84" zoomScalePageLayoutView="0" workbookViewId="0" topLeftCell="E28">
      <selection activeCell="AC29" sqref="AC29"/>
    </sheetView>
  </sheetViews>
  <sheetFormatPr defaultColWidth="9.140625" defaultRowHeight="15"/>
  <cols>
    <col min="1" max="1" width="16.7109375" style="265" customWidth="1"/>
    <col min="2" max="2" width="4.00390625" style="266" customWidth="1"/>
    <col min="3" max="3" width="4.00390625" style="267" bestFit="1" customWidth="1"/>
    <col min="4" max="4" width="4.00390625" style="266" customWidth="1"/>
    <col min="5" max="5" width="4.00390625" style="267" bestFit="1" customWidth="1"/>
    <col min="6" max="6" width="3.8515625" style="266" customWidth="1"/>
    <col min="7" max="7" width="4.00390625" style="267" bestFit="1" customWidth="1"/>
    <col min="8" max="8" width="4.00390625" style="266" customWidth="1"/>
    <col min="9" max="9" width="4.00390625" style="267" customWidth="1"/>
    <col min="10" max="10" width="4.00390625" style="266" customWidth="1"/>
    <col min="11" max="11" width="4.140625" style="267" customWidth="1"/>
    <col min="12" max="12" width="4.140625" style="266" customWidth="1"/>
    <col min="13" max="13" width="4.140625" style="267" customWidth="1"/>
    <col min="14" max="14" width="4.140625" style="266" customWidth="1"/>
    <col min="15" max="15" width="4.140625" style="267" customWidth="1"/>
    <col min="16" max="16" width="4.140625" style="266" customWidth="1"/>
    <col min="17" max="17" width="4.140625" style="267" customWidth="1"/>
    <col min="18" max="18" width="4.140625" style="266" customWidth="1"/>
    <col min="19" max="19" width="4.140625" style="267" customWidth="1"/>
    <col min="20" max="20" width="4.140625" style="266" customWidth="1"/>
    <col min="21" max="21" width="4.140625" style="267" customWidth="1"/>
    <col min="22" max="22" width="4.140625" style="266" customWidth="1"/>
    <col min="23" max="23" width="4.140625" style="267" customWidth="1"/>
    <col min="24" max="24" width="4.140625" style="266" customWidth="1"/>
    <col min="25" max="25" width="4.140625" style="268" customWidth="1"/>
    <col min="26" max="26" width="4.140625" style="266" customWidth="1"/>
    <col min="27" max="27" width="4.140625" style="267" customWidth="1"/>
    <col min="28" max="28" width="4.140625" style="266" customWidth="1"/>
    <col min="29" max="29" width="4.140625" style="267" customWidth="1"/>
    <col min="30" max="30" width="4.140625" style="266" customWidth="1"/>
    <col min="31" max="31" width="4.140625" style="267" customWidth="1"/>
    <col min="32" max="32" width="4.140625" style="266" customWidth="1"/>
    <col min="33" max="33" width="4.28125" style="267" customWidth="1"/>
    <col min="34" max="34" width="4.140625" style="266" customWidth="1"/>
    <col min="35" max="35" width="4.140625" style="267" customWidth="1"/>
    <col min="36" max="36" width="4.140625" style="266" customWidth="1"/>
    <col min="37" max="37" width="4.140625" style="267" customWidth="1"/>
    <col min="38" max="38" width="4.140625" style="266" customWidth="1"/>
    <col min="39" max="39" width="4.140625" style="267" customWidth="1"/>
    <col min="40" max="40" width="4.140625" style="266" customWidth="1"/>
    <col min="41" max="41" width="4.140625" style="267" customWidth="1"/>
    <col min="42" max="43" width="4.140625" style="1" customWidth="1"/>
    <col min="44" max="44" width="5.8515625" style="1" customWidth="1"/>
    <col min="45" max="16384" width="9.140625" style="1" customWidth="1"/>
  </cols>
  <sheetData>
    <row r="1" spans="1:42" ht="28.5" customHeight="1">
      <c r="A1" s="448" t="s">
        <v>838</v>
      </c>
      <c r="B1" s="226" t="s">
        <v>839</v>
      </c>
      <c r="C1" s="227" t="s">
        <v>840</v>
      </c>
      <c r="D1" s="226" t="s">
        <v>839</v>
      </c>
      <c r="E1" s="227" t="s">
        <v>840</v>
      </c>
      <c r="F1" s="226" t="s">
        <v>839</v>
      </c>
      <c r="G1" s="227" t="s">
        <v>840</v>
      </c>
      <c r="H1" s="226" t="s">
        <v>839</v>
      </c>
      <c r="I1" s="227" t="s">
        <v>840</v>
      </c>
      <c r="J1" s="226" t="s">
        <v>839</v>
      </c>
      <c r="K1" s="227" t="s">
        <v>840</v>
      </c>
      <c r="L1" s="226" t="s">
        <v>839</v>
      </c>
      <c r="M1" s="227" t="s">
        <v>840</v>
      </c>
      <c r="N1" s="226" t="s">
        <v>839</v>
      </c>
      <c r="O1" s="227" t="s">
        <v>840</v>
      </c>
      <c r="P1" s="226" t="s">
        <v>839</v>
      </c>
      <c r="Q1" s="227" t="s">
        <v>840</v>
      </c>
      <c r="R1" s="226" t="s">
        <v>839</v>
      </c>
      <c r="S1" s="227" t="s">
        <v>840</v>
      </c>
      <c r="T1" s="226" t="s">
        <v>839</v>
      </c>
      <c r="U1" s="227" t="s">
        <v>840</v>
      </c>
      <c r="V1" s="226" t="s">
        <v>839</v>
      </c>
      <c r="W1" s="227" t="s">
        <v>840</v>
      </c>
      <c r="X1" s="226" t="s">
        <v>839</v>
      </c>
      <c r="Y1" s="228" t="s">
        <v>840</v>
      </c>
      <c r="Z1" s="226" t="s">
        <v>839</v>
      </c>
      <c r="AA1" s="227" t="s">
        <v>840</v>
      </c>
      <c r="AB1" s="226" t="s">
        <v>839</v>
      </c>
      <c r="AC1" s="227" t="s">
        <v>840</v>
      </c>
      <c r="AD1" s="226" t="s">
        <v>839</v>
      </c>
      <c r="AE1" s="227" t="s">
        <v>840</v>
      </c>
      <c r="AF1" s="226" t="s">
        <v>839</v>
      </c>
      <c r="AG1" s="227" t="s">
        <v>840</v>
      </c>
      <c r="AH1" s="229" t="s">
        <v>839</v>
      </c>
      <c r="AI1" s="227" t="s">
        <v>840</v>
      </c>
      <c r="AJ1" s="226" t="s">
        <v>839</v>
      </c>
      <c r="AK1" s="227" t="s">
        <v>840</v>
      </c>
      <c r="AL1" s="229" t="s">
        <v>839</v>
      </c>
      <c r="AM1" s="230" t="s">
        <v>840</v>
      </c>
      <c r="AN1" s="229" t="s">
        <v>839</v>
      </c>
      <c r="AO1" s="230" t="s">
        <v>840</v>
      </c>
      <c r="AP1" s="231"/>
    </row>
    <row r="2" spans="1:44" ht="57" thickBot="1">
      <c r="A2" s="449"/>
      <c r="B2" s="232" t="s">
        <v>841</v>
      </c>
      <c r="C2" s="233" t="s">
        <v>841</v>
      </c>
      <c r="D2" s="234" t="s">
        <v>842</v>
      </c>
      <c r="E2" s="233" t="s">
        <v>842</v>
      </c>
      <c r="F2" s="234" t="s">
        <v>843</v>
      </c>
      <c r="G2" s="233" t="s">
        <v>843</v>
      </c>
      <c r="H2" s="234" t="s">
        <v>446</v>
      </c>
      <c r="I2" s="233" t="s">
        <v>446</v>
      </c>
      <c r="J2" s="234" t="s">
        <v>844</v>
      </c>
      <c r="K2" s="233" t="s">
        <v>845</v>
      </c>
      <c r="L2" s="234" t="s">
        <v>846</v>
      </c>
      <c r="M2" s="233" t="s">
        <v>846</v>
      </c>
      <c r="N2" s="234" t="s">
        <v>388</v>
      </c>
      <c r="O2" s="233" t="s">
        <v>388</v>
      </c>
      <c r="P2" s="234" t="s">
        <v>526</v>
      </c>
      <c r="Q2" s="233" t="s">
        <v>526</v>
      </c>
      <c r="R2" s="234" t="s">
        <v>847</v>
      </c>
      <c r="S2" s="233" t="s">
        <v>847</v>
      </c>
      <c r="T2" s="234" t="s">
        <v>648</v>
      </c>
      <c r="U2" s="233" t="s">
        <v>648</v>
      </c>
      <c r="V2" s="232" t="s">
        <v>848</v>
      </c>
      <c r="W2" s="233" t="s">
        <v>848</v>
      </c>
      <c r="X2" s="234" t="s">
        <v>636</v>
      </c>
      <c r="Y2" s="235" t="s">
        <v>636</v>
      </c>
      <c r="Z2" s="234" t="s">
        <v>849</v>
      </c>
      <c r="AA2" s="233" t="s">
        <v>849</v>
      </c>
      <c r="AB2" s="234" t="s">
        <v>483</v>
      </c>
      <c r="AC2" s="233" t="s">
        <v>483</v>
      </c>
      <c r="AD2" s="234" t="s">
        <v>850</v>
      </c>
      <c r="AE2" s="233" t="s">
        <v>850</v>
      </c>
      <c r="AF2" s="234" t="s">
        <v>432</v>
      </c>
      <c r="AG2" s="233" t="s">
        <v>432</v>
      </c>
      <c r="AH2" s="236" t="s">
        <v>581</v>
      </c>
      <c r="AI2" s="233" t="s">
        <v>581</v>
      </c>
      <c r="AJ2" s="234" t="s">
        <v>851</v>
      </c>
      <c r="AK2" s="233" t="s">
        <v>851</v>
      </c>
      <c r="AL2" s="236" t="s">
        <v>852</v>
      </c>
      <c r="AM2" s="233" t="s">
        <v>852</v>
      </c>
      <c r="AN2" s="236" t="s">
        <v>853</v>
      </c>
      <c r="AO2" s="233" t="s">
        <v>854</v>
      </c>
      <c r="AP2" s="237" t="s">
        <v>855</v>
      </c>
      <c r="AQ2" s="238" t="s">
        <v>856</v>
      </c>
      <c r="AR2" s="239" t="s">
        <v>857</v>
      </c>
    </row>
    <row r="3" spans="1:44" ht="15" customHeight="1">
      <c r="A3" s="450" t="s">
        <v>858</v>
      </c>
      <c r="B3" s="240"/>
      <c r="C3" s="241"/>
      <c r="D3" s="242"/>
      <c r="E3" s="243"/>
      <c r="F3" s="242"/>
      <c r="G3" s="243"/>
      <c r="H3" s="242">
        <v>16</v>
      </c>
      <c r="I3" s="243">
        <v>16</v>
      </c>
      <c r="J3" s="242">
        <v>24</v>
      </c>
      <c r="K3" s="243"/>
      <c r="L3" s="242">
        <v>16</v>
      </c>
      <c r="M3" s="243"/>
      <c r="N3" s="242">
        <v>21</v>
      </c>
      <c r="O3" s="243">
        <v>18</v>
      </c>
      <c r="P3" s="242"/>
      <c r="Q3" s="243">
        <v>21</v>
      </c>
      <c r="R3" s="242">
        <v>18</v>
      </c>
      <c r="S3" s="243"/>
      <c r="T3" s="242"/>
      <c r="U3" s="243"/>
      <c r="V3" s="240"/>
      <c r="W3" s="241"/>
      <c r="X3" s="242">
        <v>24</v>
      </c>
      <c r="Y3" s="243">
        <v>24</v>
      </c>
      <c r="Z3" s="242">
        <v>24</v>
      </c>
      <c r="AA3" s="243"/>
      <c r="AB3" s="242">
        <v>24</v>
      </c>
      <c r="AC3" s="243">
        <v>16</v>
      </c>
      <c r="AD3" s="242">
        <v>12</v>
      </c>
      <c r="AE3" s="243"/>
      <c r="AF3" s="242">
        <v>24</v>
      </c>
      <c r="AG3" s="243">
        <v>16</v>
      </c>
      <c r="AH3" s="244"/>
      <c r="AI3" s="243">
        <v>21</v>
      </c>
      <c r="AJ3" s="242"/>
      <c r="AK3" s="243"/>
      <c r="AL3" s="244"/>
      <c r="AM3" s="243"/>
      <c r="AN3" s="244">
        <v>21</v>
      </c>
      <c r="AO3" s="245">
        <v>21</v>
      </c>
      <c r="AP3" s="246">
        <v>462</v>
      </c>
      <c r="AQ3" s="426">
        <v>26</v>
      </c>
      <c r="AR3" s="427">
        <f>RANK(AP3,$AP$3:$AP$59)</f>
        <v>2</v>
      </c>
    </row>
    <row r="4" spans="1:44" ht="15" customHeight="1">
      <c r="A4" s="451"/>
      <c r="B4" s="247"/>
      <c r="C4" s="248"/>
      <c r="D4" s="249"/>
      <c r="E4" s="250"/>
      <c r="F4" s="249"/>
      <c r="G4" s="250"/>
      <c r="H4" s="249">
        <v>12</v>
      </c>
      <c r="I4" s="250">
        <v>10</v>
      </c>
      <c r="J4" s="249"/>
      <c r="K4" s="250"/>
      <c r="L4" s="249"/>
      <c r="M4" s="250"/>
      <c r="N4" s="249"/>
      <c r="O4" s="250"/>
      <c r="P4" s="249"/>
      <c r="Q4" s="250"/>
      <c r="R4" s="249"/>
      <c r="S4" s="250"/>
      <c r="T4" s="249"/>
      <c r="U4" s="250"/>
      <c r="V4" s="247"/>
      <c r="W4" s="248"/>
      <c r="X4" s="249"/>
      <c r="Y4" s="250"/>
      <c r="Z4" s="249"/>
      <c r="AA4" s="250"/>
      <c r="AB4" s="249">
        <v>21</v>
      </c>
      <c r="AC4" s="250"/>
      <c r="AD4" s="249"/>
      <c r="AE4" s="250"/>
      <c r="AF4" s="249">
        <v>21</v>
      </c>
      <c r="AG4" s="250">
        <v>10</v>
      </c>
      <c r="AH4" s="251"/>
      <c r="AI4" s="250"/>
      <c r="AJ4" s="249"/>
      <c r="AK4" s="250"/>
      <c r="AL4" s="251"/>
      <c r="AM4" s="250"/>
      <c r="AN4" s="251"/>
      <c r="AO4" s="250"/>
      <c r="AP4" s="252"/>
      <c r="AQ4" s="426"/>
      <c r="AR4" s="427" t="e">
        <f>RANK(BD4,$Y$5:$Y$26)</f>
        <v>#N/A</v>
      </c>
    </row>
    <row r="5" spans="1:44" ht="15" customHeight="1" thickBot="1">
      <c r="A5" s="452"/>
      <c r="B5" s="253"/>
      <c r="C5" s="254"/>
      <c r="D5" s="255"/>
      <c r="E5" s="256"/>
      <c r="F5" s="255"/>
      <c r="G5" s="256"/>
      <c r="H5" s="255">
        <v>6</v>
      </c>
      <c r="I5" s="256">
        <v>8</v>
      </c>
      <c r="J5" s="255"/>
      <c r="K5" s="256"/>
      <c r="L5" s="255"/>
      <c r="M5" s="256"/>
      <c r="N5" s="255"/>
      <c r="O5" s="256"/>
      <c r="P5" s="255"/>
      <c r="Q5" s="256"/>
      <c r="R5" s="255"/>
      <c r="S5" s="256"/>
      <c r="T5" s="255"/>
      <c r="U5" s="256"/>
      <c r="V5" s="253"/>
      <c r="W5" s="254"/>
      <c r="X5" s="255"/>
      <c r="Y5" s="256"/>
      <c r="Z5" s="255"/>
      <c r="AA5" s="256"/>
      <c r="AB5" s="255">
        <v>18</v>
      </c>
      <c r="AC5" s="256"/>
      <c r="AD5" s="255"/>
      <c r="AE5" s="256"/>
      <c r="AF5" s="255"/>
      <c r="AG5" s="256"/>
      <c r="AH5" s="257"/>
      <c r="AI5" s="256"/>
      <c r="AJ5" s="255"/>
      <c r="AK5" s="256"/>
      <c r="AL5" s="257"/>
      <c r="AM5" s="256"/>
      <c r="AN5" s="257"/>
      <c r="AO5" s="256"/>
      <c r="AP5" s="258"/>
      <c r="AQ5" s="426"/>
      <c r="AR5" s="427" t="e">
        <f>RANK(BD5,$Y$5:$Y$26)</f>
        <v>#N/A</v>
      </c>
    </row>
    <row r="6" spans="1:44" ht="15" customHeight="1">
      <c r="A6" s="437" t="s">
        <v>859</v>
      </c>
      <c r="B6" s="240">
        <v>27</v>
      </c>
      <c r="C6" s="241">
        <v>24</v>
      </c>
      <c r="D6" s="242"/>
      <c r="E6" s="243"/>
      <c r="F6" s="242">
        <v>18</v>
      </c>
      <c r="G6" s="243"/>
      <c r="H6" s="242"/>
      <c r="I6" s="243">
        <v>27</v>
      </c>
      <c r="J6" s="242">
        <v>18</v>
      </c>
      <c r="K6" s="243"/>
      <c r="L6" s="242"/>
      <c r="M6" s="243"/>
      <c r="N6" s="242">
        <v>10</v>
      </c>
      <c r="O6" s="243">
        <v>14</v>
      </c>
      <c r="P6" s="242"/>
      <c r="Q6" s="243"/>
      <c r="R6" s="242">
        <v>4</v>
      </c>
      <c r="S6" s="243">
        <v>6</v>
      </c>
      <c r="T6" s="242"/>
      <c r="U6" s="243"/>
      <c r="V6" s="240"/>
      <c r="W6" s="241"/>
      <c r="X6" s="242"/>
      <c r="Y6" s="243">
        <v>27</v>
      </c>
      <c r="Z6" s="242"/>
      <c r="AA6" s="243"/>
      <c r="AB6" s="242"/>
      <c r="AC6" s="243">
        <v>27</v>
      </c>
      <c r="AD6" s="242">
        <v>1</v>
      </c>
      <c r="AE6" s="243"/>
      <c r="AF6" s="242">
        <v>6</v>
      </c>
      <c r="AG6" s="243">
        <v>14</v>
      </c>
      <c r="AH6" s="244"/>
      <c r="AI6" s="243"/>
      <c r="AJ6" s="242"/>
      <c r="AK6" s="243"/>
      <c r="AL6" s="244"/>
      <c r="AM6" s="243"/>
      <c r="AN6" s="244"/>
      <c r="AO6" s="243">
        <v>27</v>
      </c>
      <c r="AP6" s="246">
        <f>SUM(B6:AO8)</f>
        <v>309</v>
      </c>
      <c r="AQ6" s="426">
        <f>COUNT(B6:AO8)</f>
        <v>19</v>
      </c>
      <c r="AR6" s="427">
        <f>RANK(AP6,$AP$3:$AP$59)</f>
        <v>7</v>
      </c>
    </row>
    <row r="7" spans="1:44" ht="15" customHeight="1">
      <c r="A7" s="435"/>
      <c r="B7" s="247">
        <v>21</v>
      </c>
      <c r="C7" s="248"/>
      <c r="D7" s="249"/>
      <c r="E7" s="250"/>
      <c r="F7" s="249"/>
      <c r="G7" s="250"/>
      <c r="H7" s="249"/>
      <c r="I7" s="250">
        <v>18</v>
      </c>
      <c r="J7" s="249"/>
      <c r="K7" s="250"/>
      <c r="L7" s="249"/>
      <c r="M7" s="250"/>
      <c r="N7" s="249"/>
      <c r="O7" s="250"/>
      <c r="P7" s="249"/>
      <c r="Q7" s="250"/>
      <c r="R7" s="249">
        <v>2</v>
      </c>
      <c r="S7" s="250"/>
      <c r="T7" s="249"/>
      <c r="U7" s="250"/>
      <c r="V7" s="247"/>
      <c r="W7" s="248"/>
      <c r="X7" s="249"/>
      <c r="Y7" s="250"/>
      <c r="Z7" s="249"/>
      <c r="AA7" s="250"/>
      <c r="AB7" s="249"/>
      <c r="AC7" s="250"/>
      <c r="AD7" s="249"/>
      <c r="AE7" s="250"/>
      <c r="AF7" s="249"/>
      <c r="AG7" s="250"/>
      <c r="AH7" s="251"/>
      <c r="AI7" s="250"/>
      <c r="AJ7" s="249"/>
      <c r="AK7" s="250"/>
      <c r="AL7" s="251"/>
      <c r="AM7" s="250"/>
      <c r="AN7" s="251"/>
      <c r="AO7" s="250"/>
      <c r="AP7" s="252"/>
      <c r="AQ7" s="426"/>
      <c r="AR7" s="427" t="e">
        <f>RANK(BD7,$Y$5:$Y$26)</f>
        <v>#N/A</v>
      </c>
    </row>
    <row r="8" spans="1:44" ht="15" customHeight="1" thickBot="1">
      <c r="A8" s="435"/>
      <c r="B8" s="259">
        <v>18</v>
      </c>
      <c r="C8" s="260"/>
      <c r="D8" s="261"/>
      <c r="E8" s="262"/>
      <c r="F8" s="261"/>
      <c r="G8" s="262"/>
      <c r="H8" s="261"/>
      <c r="I8" s="262"/>
      <c r="J8" s="261"/>
      <c r="K8" s="262"/>
      <c r="L8" s="261"/>
      <c r="M8" s="262"/>
      <c r="N8" s="261"/>
      <c r="O8" s="262"/>
      <c r="P8" s="261"/>
      <c r="Q8" s="262"/>
      <c r="R8" s="261"/>
      <c r="S8" s="262"/>
      <c r="T8" s="261"/>
      <c r="U8" s="262"/>
      <c r="V8" s="259"/>
      <c r="W8" s="260"/>
      <c r="X8" s="261"/>
      <c r="Y8" s="262"/>
      <c r="Z8" s="261"/>
      <c r="AA8" s="262"/>
      <c r="AB8" s="261"/>
      <c r="AC8" s="262"/>
      <c r="AD8" s="261"/>
      <c r="AE8" s="262"/>
      <c r="AF8" s="261"/>
      <c r="AG8" s="262"/>
      <c r="AH8" s="263"/>
      <c r="AI8" s="262"/>
      <c r="AJ8" s="261"/>
      <c r="AK8" s="262"/>
      <c r="AL8" s="263"/>
      <c r="AM8" s="262"/>
      <c r="AN8" s="263"/>
      <c r="AO8" s="262"/>
      <c r="AP8" s="258"/>
      <c r="AQ8" s="426"/>
      <c r="AR8" s="427" t="e">
        <f>RANK(BD8,$Y$5:$Y$26)</f>
        <v>#N/A</v>
      </c>
    </row>
    <row r="9" spans="1:44" ht="15" customHeight="1">
      <c r="A9" s="446" t="s">
        <v>860</v>
      </c>
      <c r="B9" s="240"/>
      <c r="C9" s="241"/>
      <c r="D9" s="242"/>
      <c r="E9" s="243"/>
      <c r="F9" s="242"/>
      <c r="G9" s="243"/>
      <c r="H9" s="242"/>
      <c r="I9" s="243"/>
      <c r="J9" s="242"/>
      <c r="K9" s="243"/>
      <c r="L9" s="242"/>
      <c r="M9" s="243"/>
      <c r="N9" s="242"/>
      <c r="O9" s="243"/>
      <c r="P9" s="242"/>
      <c r="Q9" s="243"/>
      <c r="R9" s="242"/>
      <c r="S9" s="243"/>
      <c r="T9" s="242"/>
      <c r="U9" s="243"/>
      <c r="V9" s="240"/>
      <c r="W9" s="241"/>
      <c r="X9" s="242"/>
      <c r="Y9" s="243"/>
      <c r="Z9" s="242"/>
      <c r="AA9" s="243"/>
      <c r="AB9" s="242"/>
      <c r="AC9" s="243"/>
      <c r="AD9" s="242"/>
      <c r="AE9" s="243"/>
      <c r="AF9" s="242"/>
      <c r="AG9" s="243"/>
      <c r="AH9" s="244"/>
      <c r="AI9" s="243"/>
      <c r="AJ9" s="242"/>
      <c r="AK9" s="243"/>
      <c r="AL9" s="244"/>
      <c r="AM9" s="243"/>
      <c r="AN9" s="244"/>
      <c r="AO9" s="243"/>
      <c r="AP9" s="246">
        <f>SUM(B9:AO11)</f>
        <v>0</v>
      </c>
      <c r="AQ9" s="426">
        <f>COUNT(B9:AO11)</f>
        <v>0</v>
      </c>
      <c r="AR9" s="427">
        <f>RANK(AP9,$AP$3:$AP$59)</f>
        <v>19</v>
      </c>
    </row>
    <row r="10" spans="1:44" ht="15" customHeight="1">
      <c r="A10" s="445"/>
      <c r="B10" s="247"/>
      <c r="C10" s="248"/>
      <c r="D10" s="249"/>
      <c r="E10" s="250"/>
      <c r="F10" s="249"/>
      <c r="G10" s="250"/>
      <c r="H10" s="249"/>
      <c r="I10" s="250"/>
      <c r="J10" s="249"/>
      <c r="K10" s="250"/>
      <c r="L10" s="249"/>
      <c r="M10" s="250"/>
      <c r="N10" s="249"/>
      <c r="O10" s="250"/>
      <c r="P10" s="249"/>
      <c r="Q10" s="250"/>
      <c r="R10" s="249"/>
      <c r="S10" s="250"/>
      <c r="T10" s="249"/>
      <c r="U10" s="250"/>
      <c r="V10" s="247"/>
      <c r="W10" s="248"/>
      <c r="X10" s="249"/>
      <c r="Y10" s="250"/>
      <c r="Z10" s="249"/>
      <c r="AA10" s="250"/>
      <c r="AB10" s="249"/>
      <c r="AC10" s="250"/>
      <c r="AD10" s="249"/>
      <c r="AE10" s="250"/>
      <c r="AF10" s="249"/>
      <c r="AG10" s="250"/>
      <c r="AH10" s="251"/>
      <c r="AI10" s="250"/>
      <c r="AJ10" s="249"/>
      <c r="AK10" s="250"/>
      <c r="AL10" s="251"/>
      <c r="AM10" s="250"/>
      <c r="AN10" s="251"/>
      <c r="AO10" s="250"/>
      <c r="AP10" s="252"/>
      <c r="AQ10" s="426"/>
      <c r="AR10" s="427" t="e">
        <f>RANK(BD10,$Y$5:$Y$26)</f>
        <v>#N/A</v>
      </c>
    </row>
    <row r="11" spans="1:44" ht="15" customHeight="1" thickBot="1">
      <c r="A11" s="445"/>
      <c r="B11" s="259"/>
      <c r="C11" s="260"/>
      <c r="D11" s="261"/>
      <c r="E11" s="262"/>
      <c r="F11" s="261"/>
      <c r="G11" s="262"/>
      <c r="H11" s="261"/>
      <c r="I11" s="262"/>
      <c r="J11" s="261"/>
      <c r="K11" s="262"/>
      <c r="L11" s="261"/>
      <c r="M11" s="262"/>
      <c r="N11" s="261"/>
      <c r="O11" s="262"/>
      <c r="P11" s="261"/>
      <c r="Q11" s="262"/>
      <c r="R11" s="261"/>
      <c r="S11" s="262"/>
      <c r="T11" s="261"/>
      <c r="U11" s="262"/>
      <c r="V11" s="259"/>
      <c r="W11" s="260"/>
      <c r="X11" s="261"/>
      <c r="Y11" s="262"/>
      <c r="Z11" s="261"/>
      <c r="AA11" s="262"/>
      <c r="AB11" s="261"/>
      <c r="AC11" s="262"/>
      <c r="AD11" s="261"/>
      <c r="AE11" s="262"/>
      <c r="AF11" s="261"/>
      <c r="AG11" s="262"/>
      <c r="AH11" s="263"/>
      <c r="AI11" s="262"/>
      <c r="AJ11" s="261"/>
      <c r="AK11" s="262"/>
      <c r="AL11" s="263"/>
      <c r="AM11" s="262"/>
      <c r="AN11" s="263"/>
      <c r="AO11" s="262"/>
      <c r="AP11" s="258"/>
      <c r="AQ11" s="426"/>
      <c r="AR11" s="427" t="e">
        <f>RANK(BD11,$Y$5:$Y$26)</f>
        <v>#N/A</v>
      </c>
    </row>
    <row r="12" spans="1:44" ht="15" customHeight="1">
      <c r="A12" s="447" t="s">
        <v>861</v>
      </c>
      <c r="B12" s="240">
        <v>24</v>
      </c>
      <c r="C12" s="241"/>
      <c r="D12" s="242"/>
      <c r="E12" s="243">
        <v>8</v>
      </c>
      <c r="F12" s="242">
        <v>24</v>
      </c>
      <c r="G12" s="243">
        <v>14</v>
      </c>
      <c r="H12" s="242">
        <v>24</v>
      </c>
      <c r="I12" s="243"/>
      <c r="J12" s="242">
        <v>16</v>
      </c>
      <c r="K12" s="243">
        <v>27</v>
      </c>
      <c r="L12" s="242"/>
      <c r="M12" s="243"/>
      <c r="N12" s="242">
        <v>16</v>
      </c>
      <c r="O12" s="243">
        <v>27</v>
      </c>
      <c r="P12" s="242"/>
      <c r="Q12" s="243"/>
      <c r="R12" s="242"/>
      <c r="S12" s="243"/>
      <c r="T12" s="242"/>
      <c r="U12" s="243"/>
      <c r="V12" s="240">
        <v>21</v>
      </c>
      <c r="W12" s="241"/>
      <c r="X12" s="242">
        <v>21</v>
      </c>
      <c r="Y12" s="243">
        <v>21</v>
      </c>
      <c r="Z12" s="242">
        <v>2</v>
      </c>
      <c r="AA12" s="243">
        <v>18</v>
      </c>
      <c r="AB12" s="242"/>
      <c r="AC12" s="243"/>
      <c r="AD12" s="242">
        <v>24</v>
      </c>
      <c r="AE12" s="243">
        <v>16</v>
      </c>
      <c r="AF12" s="242">
        <v>18</v>
      </c>
      <c r="AG12" s="243">
        <v>21</v>
      </c>
      <c r="AH12" s="244"/>
      <c r="AI12" s="243"/>
      <c r="AJ12" s="242"/>
      <c r="AK12" s="243"/>
      <c r="AL12" s="244">
        <v>21</v>
      </c>
      <c r="AM12" s="243"/>
      <c r="AN12" s="244">
        <v>24</v>
      </c>
      <c r="AO12" s="243"/>
      <c r="AP12" s="246">
        <f>SUM(B12:AO14)</f>
        <v>479</v>
      </c>
      <c r="AQ12" s="426">
        <f>COUNT(B12:AO14)</f>
        <v>26</v>
      </c>
      <c r="AR12" s="427">
        <f>RANK(AP12,$AP$3:$AP$59)</f>
        <v>1</v>
      </c>
    </row>
    <row r="13" spans="1:44" ht="15" customHeight="1">
      <c r="A13" s="445"/>
      <c r="B13" s="247"/>
      <c r="C13" s="248"/>
      <c r="D13" s="249"/>
      <c r="E13" s="250"/>
      <c r="F13" s="249"/>
      <c r="G13" s="250"/>
      <c r="H13" s="249">
        <v>10</v>
      </c>
      <c r="I13" s="250"/>
      <c r="J13" s="249"/>
      <c r="K13" s="250">
        <v>24</v>
      </c>
      <c r="L13" s="249"/>
      <c r="M13" s="250"/>
      <c r="N13" s="249"/>
      <c r="O13" s="250">
        <v>16</v>
      </c>
      <c r="P13" s="249"/>
      <c r="Q13" s="250"/>
      <c r="R13" s="249"/>
      <c r="S13" s="250"/>
      <c r="T13" s="249"/>
      <c r="U13" s="250"/>
      <c r="V13" s="247"/>
      <c r="W13" s="248"/>
      <c r="X13" s="249">
        <v>18</v>
      </c>
      <c r="Y13" s="250"/>
      <c r="Z13" s="249"/>
      <c r="AA13" s="250"/>
      <c r="AB13" s="249"/>
      <c r="AC13" s="250"/>
      <c r="AD13" s="249"/>
      <c r="AE13" s="250"/>
      <c r="AF13" s="249">
        <v>14</v>
      </c>
      <c r="AG13" s="250"/>
      <c r="AH13" s="251"/>
      <c r="AI13" s="250"/>
      <c r="AJ13" s="249"/>
      <c r="AK13" s="250"/>
      <c r="AL13" s="251"/>
      <c r="AM13" s="250"/>
      <c r="AN13" s="251"/>
      <c r="AO13" s="250"/>
      <c r="AP13" s="252"/>
      <c r="AQ13" s="426"/>
      <c r="AR13" s="427" t="e">
        <f>RANK(BD13,$Y$5:$Y$26)</f>
        <v>#N/A</v>
      </c>
    </row>
    <row r="14" spans="1:44" ht="15" customHeight="1" thickBot="1">
      <c r="A14" s="445"/>
      <c r="B14" s="259"/>
      <c r="C14" s="260"/>
      <c r="D14" s="261"/>
      <c r="E14" s="262"/>
      <c r="F14" s="261"/>
      <c r="G14" s="262"/>
      <c r="H14" s="261"/>
      <c r="I14" s="262"/>
      <c r="J14" s="261"/>
      <c r="K14" s="262"/>
      <c r="L14" s="261"/>
      <c r="M14" s="262"/>
      <c r="N14" s="261"/>
      <c r="O14" s="262">
        <v>10</v>
      </c>
      <c r="P14" s="261"/>
      <c r="Q14" s="262"/>
      <c r="R14" s="261"/>
      <c r="S14" s="262"/>
      <c r="T14" s="261"/>
      <c r="U14" s="262"/>
      <c r="V14" s="259"/>
      <c r="W14" s="260"/>
      <c r="X14" s="261"/>
      <c r="Y14" s="262"/>
      <c r="Z14" s="261"/>
      <c r="AA14" s="262"/>
      <c r="AB14" s="261"/>
      <c r="AC14" s="262"/>
      <c r="AD14" s="261"/>
      <c r="AE14" s="262"/>
      <c r="AF14" s="261"/>
      <c r="AG14" s="262"/>
      <c r="AH14" s="263"/>
      <c r="AI14" s="262"/>
      <c r="AJ14" s="261"/>
      <c r="AK14" s="262"/>
      <c r="AL14" s="263"/>
      <c r="AM14" s="262"/>
      <c r="AN14" s="263"/>
      <c r="AO14" s="262"/>
      <c r="AP14" s="258"/>
      <c r="AQ14" s="426"/>
      <c r="AR14" s="427" t="e">
        <f>RANK(BD14,$Y$5:$Y$26)</f>
        <v>#N/A</v>
      </c>
    </row>
    <row r="15" spans="1:44" ht="15" customHeight="1">
      <c r="A15" s="444" t="s">
        <v>862</v>
      </c>
      <c r="B15" s="240"/>
      <c r="C15" s="241">
        <v>27</v>
      </c>
      <c r="D15" s="242"/>
      <c r="E15" s="243">
        <v>16</v>
      </c>
      <c r="F15" s="242"/>
      <c r="G15" s="243"/>
      <c r="H15" s="242">
        <v>27</v>
      </c>
      <c r="I15" s="243">
        <v>21</v>
      </c>
      <c r="J15" s="242">
        <v>21</v>
      </c>
      <c r="K15" s="243"/>
      <c r="L15" s="242"/>
      <c r="M15" s="243">
        <v>27</v>
      </c>
      <c r="N15" s="242">
        <v>14</v>
      </c>
      <c r="O15" s="243">
        <v>21</v>
      </c>
      <c r="P15" s="242">
        <v>24</v>
      </c>
      <c r="Q15" s="243">
        <v>24</v>
      </c>
      <c r="R15" s="242"/>
      <c r="S15" s="243">
        <v>27</v>
      </c>
      <c r="T15" s="242"/>
      <c r="U15" s="243"/>
      <c r="V15" s="240"/>
      <c r="W15" s="241"/>
      <c r="X15" s="242"/>
      <c r="Y15" s="243"/>
      <c r="Z15" s="242">
        <v>4</v>
      </c>
      <c r="AA15" s="243">
        <v>27</v>
      </c>
      <c r="AB15" s="242"/>
      <c r="AC15" s="243"/>
      <c r="AD15" s="242"/>
      <c r="AE15" s="243"/>
      <c r="AF15" s="242">
        <v>8</v>
      </c>
      <c r="AG15" s="243">
        <v>24</v>
      </c>
      <c r="AH15" s="244">
        <v>24</v>
      </c>
      <c r="AI15" s="243"/>
      <c r="AJ15" s="242"/>
      <c r="AK15" s="243"/>
      <c r="AL15" s="244"/>
      <c r="AM15" s="243"/>
      <c r="AN15" s="244"/>
      <c r="AO15" s="243">
        <v>24</v>
      </c>
      <c r="AP15" s="246">
        <f>SUM(B15:AO17)</f>
        <v>378</v>
      </c>
      <c r="AQ15" s="426">
        <f>COUNT(B15:AO17)</f>
        <v>20</v>
      </c>
      <c r="AR15" s="427">
        <f>RANK(AP15,$AP$3:$AP$59)</f>
        <v>5</v>
      </c>
    </row>
    <row r="16" spans="1:44" ht="15" customHeight="1">
      <c r="A16" s="445"/>
      <c r="B16" s="247"/>
      <c r="C16" s="248"/>
      <c r="D16" s="249"/>
      <c r="E16" s="250"/>
      <c r="F16" s="249"/>
      <c r="G16" s="250"/>
      <c r="H16" s="249"/>
      <c r="I16" s="250">
        <v>4</v>
      </c>
      <c r="J16" s="249"/>
      <c r="K16" s="250"/>
      <c r="L16" s="249"/>
      <c r="M16" s="250"/>
      <c r="N16" s="249"/>
      <c r="O16" s="250"/>
      <c r="P16" s="249"/>
      <c r="Q16" s="250"/>
      <c r="R16" s="249"/>
      <c r="S16" s="250">
        <v>12</v>
      </c>
      <c r="T16" s="249"/>
      <c r="U16" s="250"/>
      <c r="V16" s="247"/>
      <c r="W16" s="248"/>
      <c r="X16" s="249"/>
      <c r="Y16" s="250"/>
      <c r="Z16" s="249"/>
      <c r="AA16" s="250"/>
      <c r="AB16" s="249"/>
      <c r="AC16" s="250"/>
      <c r="AD16" s="249"/>
      <c r="AE16" s="250"/>
      <c r="AF16" s="249"/>
      <c r="AG16" s="250">
        <v>2</v>
      </c>
      <c r="AH16" s="251"/>
      <c r="AI16" s="250"/>
      <c r="AJ16" s="249"/>
      <c r="AK16" s="250"/>
      <c r="AL16" s="251"/>
      <c r="AM16" s="250"/>
      <c r="AN16" s="251"/>
      <c r="AO16" s="250"/>
      <c r="AP16" s="252"/>
      <c r="AQ16" s="426"/>
      <c r="AR16" s="427" t="e">
        <f>RANK(BD16,$Y$5:$Y$26)</f>
        <v>#N/A</v>
      </c>
    </row>
    <row r="17" spans="1:44" ht="15" customHeight="1" thickBot="1">
      <c r="A17" s="445"/>
      <c r="B17" s="253"/>
      <c r="C17" s="254"/>
      <c r="D17" s="255"/>
      <c r="E17" s="256"/>
      <c r="F17" s="255"/>
      <c r="G17" s="256"/>
      <c r="H17" s="255"/>
      <c r="I17" s="256"/>
      <c r="J17" s="255"/>
      <c r="K17" s="256"/>
      <c r="L17" s="255"/>
      <c r="M17" s="256"/>
      <c r="N17" s="255"/>
      <c r="O17" s="256"/>
      <c r="P17" s="255"/>
      <c r="Q17" s="256"/>
      <c r="R17" s="255"/>
      <c r="S17" s="256"/>
      <c r="T17" s="255"/>
      <c r="U17" s="256"/>
      <c r="V17" s="253"/>
      <c r="W17" s="254"/>
      <c r="X17" s="255"/>
      <c r="Y17" s="256"/>
      <c r="Z17" s="255"/>
      <c r="AA17" s="256"/>
      <c r="AB17" s="255"/>
      <c r="AC17" s="256"/>
      <c r="AD17" s="255"/>
      <c r="AE17" s="256"/>
      <c r="AF17" s="255"/>
      <c r="AG17" s="256"/>
      <c r="AH17" s="257"/>
      <c r="AI17" s="256"/>
      <c r="AJ17" s="255"/>
      <c r="AK17" s="256"/>
      <c r="AL17" s="257"/>
      <c r="AM17" s="256"/>
      <c r="AN17" s="257"/>
      <c r="AO17" s="256"/>
      <c r="AP17" s="258"/>
      <c r="AQ17" s="426"/>
      <c r="AR17" s="427" t="e">
        <f>RANK(BD17,$Y$5:$Y$26)</f>
        <v>#N/A</v>
      </c>
    </row>
    <row r="18" spans="1:44" ht="15" customHeight="1">
      <c r="A18" s="437" t="s">
        <v>863</v>
      </c>
      <c r="B18" s="240"/>
      <c r="C18" s="241"/>
      <c r="D18" s="242"/>
      <c r="E18" s="243">
        <v>21</v>
      </c>
      <c r="F18" s="242"/>
      <c r="G18" s="243">
        <v>24</v>
      </c>
      <c r="H18" s="242">
        <v>4</v>
      </c>
      <c r="I18" s="243"/>
      <c r="J18" s="242"/>
      <c r="K18" s="243"/>
      <c r="L18" s="242">
        <v>27</v>
      </c>
      <c r="M18" s="243"/>
      <c r="N18" s="242">
        <v>24</v>
      </c>
      <c r="O18" s="243"/>
      <c r="P18" s="242"/>
      <c r="Q18" s="243"/>
      <c r="R18" s="242">
        <v>24</v>
      </c>
      <c r="S18" s="243"/>
      <c r="T18" s="242"/>
      <c r="U18" s="243"/>
      <c r="V18" s="240"/>
      <c r="W18" s="241"/>
      <c r="X18" s="242"/>
      <c r="Y18" s="243"/>
      <c r="Z18" s="242">
        <v>27</v>
      </c>
      <c r="AA18" s="243">
        <v>12</v>
      </c>
      <c r="AB18" s="242">
        <v>4</v>
      </c>
      <c r="AC18" s="243"/>
      <c r="AD18" s="242">
        <v>8</v>
      </c>
      <c r="AE18" s="243">
        <v>21</v>
      </c>
      <c r="AF18" s="242">
        <v>16</v>
      </c>
      <c r="AG18" s="243"/>
      <c r="AH18" s="244"/>
      <c r="AI18" s="243"/>
      <c r="AJ18" s="242">
        <v>27</v>
      </c>
      <c r="AK18" s="243"/>
      <c r="AL18" s="244"/>
      <c r="AM18" s="243"/>
      <c r="AN18" s="244">
        <v>8</v>
      </c>
      <c r="AO18" s="243"/>
      <c r="AP18" s="246">
        <f>SUM(B18:AO20)</f>
        <v>300</v>
      </c>
      <c r="AQ18" s="426">
        <f>COUNT(B18:AO20)</f>
        <v>21</v>
      </c>
      <c r="AR18" s="427">
        <f>RANK(AP18,$AP$3:$AP$59)</f>
        <v>8</v>
      </c>
    </row>
    <row r="19" spans="1:44" ht="15" customHeight="1">
      <c r="A19" s="435"/>
      <c r="B19" s="247"/>
      <c r="C19" s="248"/>
      <c r="D19" s="249"/>
      <c r="E19" s="250">
        <v>10</v>
      </c>
      <c r="F19" s="249"/>
      <c r="G19" s="250"/>
      <c r="H19" s="249"/>
      <c r="I19" s="250"/>
      <c r="J19" s="249"/>
      <c r="K19" s="250"/>
      <c r="L19" s="249">
        <v>14</v>
      </c>
      <c r="M19" s="250"/>
      <c r="N19" s="249">
        <v>1</v>
      </c>
      <c r="O19" s="250"/>
      <c r="P19" s="249"/>
      <c r="Q19" s="250"/>
      <c r="R19" s="249"/>
      <c r="S19" s="250"/>
      <c r="T19" s="249"/>
      <c r="U19" s="250"/>
      <c r="V19" s="247"/>
      <c r="W19" s="248"/>
      <c r="X19" s="249"/>
      <c r="Y19" s="250"/>
      <c r="Z19" s="249">
        <v>12</v>
      </c>
      <c r="AA19" s="250"/>
      <c r="AB19" s="249"/>
      <c r="AC19" s="250"/>
      <c r="AD19" s="249">
        <v>1</v>
      </c>
      <c r="AE19" s="250">
        <v>14</v>
      </c>
      <c r="AF19" s="249">
        <v>1</v>
      </c>
      <c r="AG19" s="250"/>
      <c r="AH19" s="251"/>
      <c r="AI19" s="250"/>
      <c r="AJ19" s="249"/>
      <c r="AK19" s="250"/>
      <c r="AL19" s="251"/>
      <c r="AM19" s="250"/>
      <c r="AN19" s="251"/>
      <c r="AO19" s="250"/>
      <c r="AP19" s="252"/>
      <c r="AQ19" s="426"/>
      <c r="AR19" s="427" t="e">
        <f>RANK(BD19,$Y$5:$Y$26)</f>
        <v>#N/A</v>
      </c>
    </row>
    <row r="20" spans="1:44" ht="15" customHeight="1" thickBot="1">
      <c r="A20" s="435"/>
      <c r="B20" s="259"/>
      <c r="C20" s="260"/>
      <c r="D20" s="261"/>
      <c r="E20" s="262"/>
      <c r="F20" s="261"/>
      <c r="G20" s="262"/>
      <c r="H20" s="261"/>
      <c r="I20" s="262"/>
      <c r="J20" s="261"/>
      <c r="K20" s="262"/>
      <c r="L20" s="261"/>
      <c r="M20" s="262"/>
      <c r="N20" s="261"/>
      <c r="O20" s="262"/>
      <c r="P20" s="261"/>
      <c r="Q20" s="262"/>
      <c r="R20" s="261"/>
      <c r="S20" s="262"/>
      <c r="T20" s="261"/>
      <c r="U20" s="262"/>
      <c r="V20" s="259"/>
      <c r="W20" s="260"/>
      <c r="X20" s="261"/>
      <c r="Y20" s="262"/>
      <c r="Z20" s="261"/>
      <c r="AA20" s="262"/>
      <c r="AB20" s="261"/>
      <c r="AC20" s="262"/>
      <c r="AD20" s="261"/>
      <c r="AE20" s="262"/>
      <c r="AF20" s="261"/>
      <c r="AG20" s="262"/>
      <c r="AH20" s="263"/>
      <c r="AI20" s="262"/>
      <c r="AJ20" s="261"/>
      <c r="AK20" s="262"/>
      <c r="AL20" s="263"/>
      <c r="AM20" s="262"/>
      <c r="AN20" s="263"/>
      <c r="AO20" s="262"/>
      <c r="AP20" s="258"/>
      <c r="AQ20" s="426"/>
      <c r="AR20" s="427" t="e">
        <f>RANK(BD20,$Y$5:$Y$26)</f>
        <v>#N/A</v>
      </c>
    </row>
    <row r="21" spans="1:44" ht="15" customHeight="1">
      <c r="A21" s="441" t="s">
        <v>201</v>
      </c>
      <c r="B21" s="240">
        <v>16</v>
      </c>
      <c r="C21" s="241"/>
      <c r="D21" s="242">
        <v>1</v>
      </c>
      <c r="E21" s="243"/>
      <c r="F21" s="242"/>
      <c r="G21" s="243"/>
      <c r="H21" s="242">
        <v>8</v>
      </c>
      <c r="I21" s="243">
        <v>1</v>
      </c>
      <c r="J21" s="242"/>
      <c r="K21" s="243"/>
      <c r="L21" s="242"/>
      <c r="M21" s="243"/>
      <c r="N21" s="242">
        <v>12</v>
      </c>
      <c r="O21" s="243">
        <v>24</v>
      </c>
      <c r="P21" s="242">
        <v>16</v>
      </c>
      <c r="Q21" s="243">
        <v>2</v>
      </c>
      <c r="R21" s="242"/>
      <c r="S21" s="243"/>
      <c r="T21" s="242"/>
      <c r="U21" s="243"/>
      <c r="V21" s="240"/>
      <c r="W21" s="241"/>
      <c r="X21" s="242"/>
      <c r="Y21" s="243"/>
      <c r="Z21" s="242"/>
      <c r="AA21" s="243"/>
      <c r="AB21" s="242">
        <v>14</v>
      </c>
      <c r="AC21" s="243">
        <v>6</v>
      </c>
      <c r="AD21" s="242">
        <v>1</v>
      </c>
      <c r="AE21" s="243"/>
      <c r="AF21" s="242">
        <v>12</v>
      </c>
      <c r="AG21" s="243">
        <v>27</v>
      </c>
      <c r="AH21" s="244">
        <v>14</v>
      </c>
      <c r="AI21" s="243"/>
      <c r="AJ21" s="242"/>
      <c r="AK21" s="243"/>
      <c r="AL21" s="244"/>
      <c r="AM21" s="243"/>
      <c r="AN21" s="244">
        <v>2</v>
      </c>
      <c r="AO21" s="243">
        <v>12</v>
      </c>
      <c r="AP21" s="246">
        <f>SUM(B21:AO23)</f>
        <v>184</v>
      </c>
      <c r="AQ21" s="426">
        <f>COUNT(B21:AO23)</f>
        <v>24</v>
      </c>
      <c r="AR21" s="427">
        <f>RANK(AP21,$AP$3:$AP$59)</f>
        <v>16</v>
      </c>
    </row>
    <row r="22" spans="1:44" ht="15" customHeight="1">
      <c r="A22" s="442"/>
      <c r="B22" s="247">
        <v>8</v>
      </c>
      <c r="C22" s="248"/>
      <c r="D22" s="249"/>
      <c r="E22" s="250"/>
      <c r="F22" s="249"/>
      <c r="G22" s="250"/>
      <c r="H22" s="249"/>
      <c r="I22" s="250"/>
      <c r="J22" s="249"/>
      <c r="K22" s="250"/>
      <c r="L22" s="249"/>
      <c r="M22" s="250"/>
      <c r="N22" s="249">
        <v>1</v>
      </c>
      <c r="O22" s="250"/>
      <c r="P22" s="249">
        <v>2</v>
      </c>
      <c r="Q22" s="250">
        <v>1</v>
      </c>
      <c r="R22" s="249"/>
      <c r="S22" s="250"/>
      <c r="T22" s="249"/>
      <c r="U22" s="250"/>
      <c r="V22" s="247"/>
      <c r="W22" s="248"/>
      <c r="X22" s="249"/>
      <c r="Y22" s="250"/>
      <c r="Z22" s="249"/>
      <c r="AA22" s="250"/>
      <c r="AB22" s="249"/>
      <c r="AC22" s="250">
        <v>1</v>
      </c>
      <c r="AD22" s="249"/>
      <c r="AE22" s="250"/>
      <c r="AF22" s="249">
        <v>1</v>
      </c>
      <c r="AG22" s="250"/>
      <c r="AH22" s="251"/>
      <c r="AI22" s="250"/>
      <c r="AJ22" s="249"/>
      <c r="AK22" s="250"/>
      <c r="AL22" s="251"/>
      <c r="AM22" s="250"/>
      <c r="AN22" s="251"/>
      <c r="AO22" s="250"/>
      <c r="AP22" s="252"/>
      <c r="AQ22" s="426"/>
      <c r="AR22" s="427" t="e">
        <f>RANK(BD22,$Y$5:$Y$26)</f>
        <v>#N/A</v>
      </c>
    </row>
    <row r="23" spans="1:44" ht="15" customHeight="1" thickBot="1">
      <c r="A23" s="443"/>
      <c r="B23" s="259"/>
      <c r="C23" s="260"/>
      <c r="D23" s="261"/>
      <c r="E23" s="262"/>
      <c r="F23" s="261"/>
      <c r="G23" s="262"/>
      <c r="H23" s="261"/>
      <c r="I23" s="262"/>
      <c r="J23" s="261"/>
      <c r="K23" s="262"/>
      <c r="L23" s="261"/>
      <c r="M23" s="262"/>
      <c r="N23" s="261"/>
      <c r="O23" s="262"/>
      <c r="P23" s="261"/>
      <c r="Q23" s="262">
        <v>1</v>
      </c>
      <c r="R23" s="261"/>
      <c r="S23" s="262"/>
      <c r="T23" s="261"/>
      <c r="U23" s="262"/>
      <c r="V23" s="259"/>
      <c r="W23" s="260"/>
      <c r="X23" s="261"/>
      <c r="Y23" s="262"/>
      <c r="Z23" s="261"/>
      <c r="AA23" s="262"/>
      <c r="AB23" s="261"/>
      <c r="AC23" s="262">
        <v>1</v>
      </c>
      <c r="AD23" s="261"/>
      <c r="AE23" s="262"/>
      <c r="AF23" s="261"/>
      <c r="AG23" s="262"/>
      <c r="AH23" s="263"/>
      <c r="AI23" s="262"/>
      <c r="AJ23" s="261"/>
      <c r="AK23" s="262"/>
      <c r="AL23" s="263"/>
      <c r="AM23" s="262"/>
      <c r="AN23" s="263"/>
      <c r="AO23" s="262"/>
      <c r="AP23" s="258"/>
      <c r="AQ23" s="426"/>
      <c r="AR23" s="427" t="e">
        <f>RANK(BD23,$Y$5:$Y$26)</f>
        <v>#N/A</v>
      </c>
    </row>
    <row r="24" spans="1:44" ht="15" customHeight="1">
      <c r="A24" s="435" t="s">
        <v>864</v>
      </c>
      <c r="B24" s="240">
        <v>4</v>
      </c>
      <c r="C24" s="241"/>
      <c r="D24" s="242">
        <v>18</v>
      </c>
      <c r="E24" s="243"/>
      <c r="F24" s="242">
        <v>10</v>
      </c>
      <c r="G24" s="243"/>
      <c r="H24" s="242"/>
      <c r="I24" s="243">
        <v>14</v>
      </c>
      <c r="J24" s="242"/>
      <c r="K24" s="243"/>
      <c r="L24" s="242">
        <v>8</v>
      </c>
      <c r="M24" s="243"/>
      <c r="N24" s="242">
        <v>2</v>
      </c>
      <c r="O24" s="243">
        <v>1</v>
      </c>
      <c r="P24" s="242">
        <v>21</v>
      </c>
      <c r="Q24" s="243">
        <v>16</v>
      </c>
      <c r="R24" s="242"/>
      <c r="S24" s="243"/>
      <c r="T24" s="242">
        <v>21</v>
      </c>
      <c r="U24" s="243"/>
      <c r="V24" s="240"/>
      <c r="W24" s="241"/>
      <c r="X24" s="242"/>
      <c r="Y24" s="243"/>
      <c r="Z24" s="242"/>
      <c r="AA24" s="243"/>
      <c r="AB24" s="242">
        <v>2</v>
      </c>
      <c r="AC24" s="243">
        <v>21</v>
      </c>
      <c r="AD24" s="242">
        <v>14</v>
      </c>
      <c r="AE24" s="243"/>
      <c r="AF24" s="242">
        <v>1</v>
      </c>
      <c r="AG24" s="243">
        <v>18</v>
      </c>
      <c r="AH24" s="244">
        <v>16</v>
      </c>
      <c r="AI24" s="243"/>
      <c r="AJ24" s="242"/>
      <c r="AK24" s="243"/>
      <c r="AL24" s="244"/>
      <c r="AM24" s="243"/>
      <c r="AN24" s="245">
        <v>6</v>
      </c>
      <c r="AO24" s="243">
        <v>18</v>
      </c>
      <c r="AP24" s="246">
        <v>268</v>
      </c>
      <c r="AQ24" s="426">
        <v>26</v>
      </c>
      <c r="AR24" s="427">
        <f>RANK(AP24,$AP$3:$AP$59)</f>
        <v>12</v>
      </c>
    </row>
    <row r="25" spans="1:44" ht="15" customHeight="1">
      <c r="A25" s="435"/>
      <c r="B25" s="247"/>
      <c r="C25" s="248"/>
      <c r="D25" s="249"/>
      <c r="E25" s="250"/>
      <c r="F25" s="249"/>
      <c r="G25" s="250"/>
      <c r="H25" s="249"/>
      <c r="I25" s="250">
        <v>12</v>
      </c>
      <c r="J25" s="249"/>
      <c r="K25" s="250"/>
      <c r="L25" s="249"/>
      <c r="M25" s="250"/>
      <c r="N25" s="249"/>
      <c r="O25" s="250"/>
      <c r="P25" s="249">
        <v>10</v>
      </c>
      <c r="Q25" s="250">
        <v>1</v>
      </c>
      <c r="R25" s="249"/>
      <c r="S25" s="250"/>
      <c r="T25" s="249">
        <v>14</v>
      </c>
      <c r="U25" s="250"/>
      <c r="V25" s="247"/>
      <c r="W25" s="248"/>
      <c r="X25" s="249"/>
      <c r="Y25" s="250"/>
      <c r="Z25" s="249"/>
      <c r="AA25" s="250"/>
      <c r="AB25" s="249"/>
      <c r="AC25" s="250">
        <v>14</v>
      </c>
      <c r="AD25" s="249">
        <v>1</v>
      </c>
      <c r="AE25" s="250"/>
      <c r="AF25" s="249"/>
      <c r="AG25" s="250">
        <v>4</v>
      </c>
      <c r="AH25" s="251">
        <v>6</v>
      </c>
      <c r="AI25" s="250"/>
      <c r="AJ25" s="249"/>
      <c r="AK25" s="250"/>
      <c r="AL25" s="251"/>
      <c r="AM25" s="250"/>
      <c r="AN25" s="251"/>
      <c r="AO25" s="250"/>
      <c r="AP25" s="252"/>
      <c r="AQ25" s="426"/>
      <c r="AR25" s="427" t="e">
        <f>RANK(BD25,$Y$5:$Y$26)</f>
        <v>#N/A</v>
      </c>
    </row>
    <row r="26" spans="1:44" ht="15" customHeight="1" thickBot="1">
      <c r="A26" s="435"/>
      <c r="B26" s="259"/>
      <c r="C26" s="260"/>
      <c r="D26" s="261"/>
      <c r="E26" s="262"/>
      <c r="F26" s="261"/>
      <c r="G26" s="262"/>
      <c r="H26" s="261"/>
      <c r="I26" s="262"/>
      <c r="J26" s="261"/>
      <c r="K26" s="262"/>
      <c r="L26" s="261"/>
      <c r="M26" s="262"/>
      <c r="N26" s="261"/>
      <c r="O26" s="262"/>
      <c r="P26" s="261"/>
      <c r="Q26" s="262"/>
      <c r="R26" s="261"/>
      <c r="S26" s="262"/>
      <c r="T26" s="261"/>
      <c r="U26" s="262"/>
      <c r="V26" s="259"/>
      <c r="W26" s="260"/>
      <c r="X26" s="261"/>
      <c r="Y26" s="262"/>
      <c r="Z26" s="261"/>
      <c r="AA26" s="262"/>
      <c r="AB26" s="261"/>
      <c r="AC26" s="262"/>
      <c r="AD26" s="261"/>
      <c r="AE26" s="262"/>
      <c r="AF26" s="261"/>
      <c r="AG26" s="262">
        <v>1</v>
      </c>
      <c r="AH26" s="263"/>
      <c r="AI26" s="262"/>
      <c r="AJ26" s="261"/>
      <c r="AK26" s="262"/>
      <c r="AL26" s="263"/>
      <c r="AM26" s="262"/>
      <c r="AN26" s="263"/>
      <c r="AO26" s="262"/>
      <c r="AP26" s="258"/>
      <c r="AQ26" s="426"/>
      <c r="AR26" s="427" t="e">
        <f>RANK(BD26,$Y$5:$Y$26)</f>
        <v>#N/A</v>
      </c>
    </row>
    <row r="27" spans="1:44" ht="15" customHeight="1">
      <c r="A27" s="437" t="s">
        <v>865</v>
      </c>
      <c r="B27" s="240"/>
      <c r="C27" s="241"/>
      <c r="D27" s="242">
        <v>6</v>
      </c>
      <c r="E27" s="243">
        <v>27</v>
      </c>
      <c r="F27" s="242"/>
      <c r="G27" s="243">
        <v>27</v>
      </c>
      <c r="H27" s="242">
        <v>18</v>
      </c>
      <c r="I27" s="243">
        <v>6</v>
      </c>
      <c r="J27" s="242"/>
      <c r="K27" s="243">
        <v>21</v>
      </c>
      <c r="L27" s="242">
        <v>12</v>
      </c>
      <c r="M27" s="243">
        <v>18</v>
      </c>
      <c r="N27" s="242">
        <v>1</v>
      </c>
      <c r="O27" s="243">
        <v>1</v>
      </c>
      <c r="P27" s="242"/>
      <c r="Q27" s="243">
        <v>12</v>
      </c>
      <c r="R27" s="242"/>
      <c r="S27" s="243"/>
      <c r="T27" s="242"/>
      <c r="U27" s="243"/>
      <c r="V27" s="240"/>
      <c r="W27" s="241"/>
      <c r="X27" s="242"/>
      <c r="Y27" s="243"/>
      <c r="Z27" s="242">
        <v>18</v>
      </c>
      <c r="AA27" s="243">
        <v>16</v>
      </c>
      <c r="AB27" s="242">
        <v>16</v>
      </c>
      <c r="AC27" s="243">
        <v>10</v>
      </c>
      <c r="AD27" s="242"/>
      <c r="AE27" s="243"/>
      <c r="AF27" s="242">
        <v>1</v>
      </c>
      <c r="AG27" s="243">
        <v>6</v>
      </c>
      <c r="AH27" s="244"/>
      <c r="AI27" s="243"/>
      <c r="AJ27" s="242"/>
      <c r="AK27" s="243"/>
      <c r="AL27" s="244"/>
      <c r="AM27" s="243"/>
      <c r="AN27" s="245">
        <v>12</v>
      </c>
      <c r="AO27" s="243">
        <v>14</v>
      </c>
      <c r="AP27" s="246">
        <v>268</v>
      </c>
      <c r="AQ27" s="426">
        <v>26</v>
      </c>
      <c r="AR27" s="427">
        <f>RANK(AP27,$AP$3:$AP$59)</f>
        <v>12</v>
      </c>
    </row>
    <row r="28" spans="1:44" ht="15" customHeight="1">
      <c r="A28" s="435"/>
      <c r="B28" s="247"/>
      <c r="C28" s="248"/>
      <c r="D28" s="249"/>
      <c r="E28" s="250"/>
      <c r="F28" s="249"/>
      <c r="G28" s="250"/>
      <c r="H28" s="249"/>
      <c r="I28" s="250">
        <v>1</v>
      </c>
      <c r="J28" s="249"/>
      <c r="K28" s="250"/>
      <c r="L28" s="249">
        <v>10</v>
      </c>
      <c r="M28" s="250"/>
      <c r="N28" s="249"/>
      <c r="O28" s="250"/>
      <c r="P28" s="249"/>
      <c r="Q28" s="250"/>
      <c r="R28" s="249"/>
      <c r="S28" s="250"/>
      <c r="T28" s="249"/>
      <c r="U28" s="250"/>
      <c r="V28" s="247"/>
      <c r="W28" s="248"/>
      <c r="X28" s="249"/>
      <c r="Y28" s="250"/>
      <c r="Z28" s="249">
        <v>10</v>
      </c>
      <c r="AA28" s="250">
        <v>6</v>
      </c>
      <c r="AB28" s="249"/>
      <c r="AC28" s="250">
        <v>1</v>
      </c>
      <c r="AD28" s="249"/>
      <c r="AE28" s="250"/>
      <c r="AF28" s="249">
        <v>1</v>
      </c>
      <c r="AG28" s="250">
        <v>1</v>
      </c>
      <c r="AH28" s="251"/>
      <c r="AI28" s="250"/>
      <c r="AJ28" s="249"/>
      <c r="AK28" s="250"/>
      <c r="AL28" s="251"/>
      <c r="AM28" s="250"/>
      <c r="AN28" s="251"/>
      <c r="AO28" s="250"/>
      <c r="AP28" s="252"/>
      <c r="AQ28" s="426"/>
      <c r="AR28" s="427" t="e">
        <f>RANK(BD28,$Y$5:$Y$26)</f>
        <v>#N/A</v>
      </c>
    </row>
    <row r="29" spans="1:44" ht="15" customHeight="1" thickBot="1">
      <c r="A29" s="435"/>
      <c r="B29" s="259"/>
      <c r="C29" s="260"/>
      <c r="D29" s="261"/>
      <c r="E29" s="262"/>
      <c r="F29" s="261"/>
      <c r="G29" s="262"/>
      <c r="H29" s="261"/>
      <c r="I29" s="262"/>
      <c r="J29" s="261"/>
      <c r="K29" s="262"/>
      <c r="L29" s="261"/>
      <c r="M29" s="262"/>
      <c r="N29" s="261"/>
      <c r="O29" s="262"/>
      <c r="P29" s="261"/>
      <c r="Q29" s="262"/>
      <c r="R29" s="261"/>
      <c r="S29" s="262"/>
      <c r="T29" s="261"/>
      <c r="U29" s="262"/>
      <c r="V29" s="259"/>
      <c r="W29" s="260"/>
      <c r="X29" s="261"/>
      <c r="Y29" s="262"/>
      <c r="Z29" s="261">
        <v>8</v>
      </c>
      <c r="AA29" s="262"/>
      <c r="AB29" s="261"/>
      <c r="AC29" s="262"/>
      <c r="AD29" s="261"/>
      <c r="AE29" s="262"/>
      <c r="AF29" s="261"/>
      <c r="AG29" s="262"/>
      <c r="AH29" s="263"/>
      <c r="AI29" s="262"/>
      <c r="AJ29" s="261"/>
      <c r="AK29" s="262"/>
      <c r="AL29" s="263"/>
      <c r="AM29" s="262"/>
      <c r="AN29" s="263"/>
      <c r="AO29" s="262"/>
      <c r="AP29" s="258"/>
      <c r="AQ29" s="426"/>
      <c r="AR29" s="427" t="e">
        <f>RANK(BD29,$Y$5:$Y$26)</f>
        <v>#N/A</v>
      </c>
    </row>
    <row r="30" spans="1:44" ht="15" customHeight="1">
      <c r="A30" s="438" t="s">
        <v>866</v>
      </c>
      <c r="B30" s="240">
        <v>10</v>
      </c>
      <c r="C30" s="241"/>
      <c r="D30" s="242"/>
      <c r="E30" s="243">
        <v>14</v>
      </c>
      <c r="F30" s="242"/>
      <c r="G30" s="243"/>
      <c r="H30" s="242">
        <v>1</v>
      </c>
      <c r="I30" s="243">
        <v>1</v>
      </c>
      <c r="J30" s="242"/>
      <c r="K30" s="243"/>
      <c r="L30" s="242"/>
      <c r="M30" s="243">
        <v>24</v>
      </c>
      <c r="N30" s="242">
        <v>27</v>
      </c>
      <c r="O30" s="243">
        <v>1</v>
      </c>
      <c r="P30" s="242">
        <v>1</v>
      </c>
      <c r="Q30" s="243"/>
      <c r="R30" s="242">
        <v>8</v>
      </c>
      <c r="S30" s="243">
        <v>8</v>
      </c>
      <c r="T30" s="242"/>
      <c r="U30" s="243"/>
      <c r="V30" s="240">
        <v>18</v>
      </c>
      <c r="W30" s="241">
        <v>14</v>
      </c>
      <c r="X30" s="242">
        <v>16</v>
      </c>
      <c r="Y30" s="243"/>
      <c r="Z30" s="242"/>
      <c r="AA30" s="243">
        <v>24</v>
      </c>
      <c r="AB30" s="242"/>
      <c r="AC30" s="243"/>
      <c r="AD30" s="242"/>
      <c r="AE30" s="243"/>
      <c r="AF30" s="242">
        <v>27</v>
      </c>
      <c r="AG30" s="243">
        <v>1</v>
      </c>
      <c r="AH30" s="244">
        <v>1</v>
      </c>
      <c r="AI30" s="243">
        <v>14</v>
      </c>
      <c r="AJ30" s="242"/>
      <c r="AK30" s="243"/>
      <c r="AL30" s="244">
        <v>18</v>
      </c>
      <c r="AM30" s="243">
        <v>18</v>
      </c>
      <c r="AN30" s="245">
        <v>1</v>
      </c>
      <c r="AO30" s="243">
        <v>16</v>
      </c>
      <c r="AP30" s="246">
        <v>285</v>
      </c>
      <c r="AQ30" s="426">
        <f>COUNT(B30:AO32)</f>
        <v>25</v>
      </c>
      <c r="AR30" s="427">
        <f>RANK(AP30,$AP$3:$AP$59)</f>
        <v>9</v>
      </c>
    </row>
    <row r="31" spans="1:44" ht="15" customHeight="1">
      <c r="A31" s="439"/>
      <c r="B31" s="247"/>
      <c r="C31" s="248"/>
      <c r="D31" s="249"/>
      <c r="E31" s="250"/>
      <c r="F31" s="249"/>
      <c r="G31" s="250"/>
      <c r="H31" s="249"/>
      <c r="I31" s="250"/>
      <c r="J31" s="249"/>
      <c r="K31" s="250"/>
      <c r="L31" s="249"/>
      <c r="M31" s="250"/>
      <c r="N31" s="249"/>
      <c r="O31" s="250"/>
      <c r="P31" s="249"/>
      <c r="Q31" s="250"/>
      <c r="R31" s="249"/>
      <c r="S31" s="250"/>
      <c r="T31" s="249"/>
      <c r="U31" s="250"/>
      <c r="V31" s="247"/>
      <c r="W31" s="248"/>
      <c r="X31" s="249"/>
      <c r="Y31" s="250"/>
      <c r="Z31" s="249"/>
      <c r="AA31" s="250">
        <v>14</v>
      </c>
      <c r="AB31" s="249"/>
      <c r="AC31" s="250"/>
      <c r="AD31" s="249"/>
      <c r="AE31" s="250"/>
      <c r="AF31" s="249">
        <v>1</v>
      </c>
      <c r="AG31" s="250"/>
      <c r="AH31" s="251"/>
      <c r="AI31" s="250"/>
      <c r="AJ31" s="249"/>
      <c r="AK31" s="250"/>
      <c r="AL31" s="251"/>
      <c r="AM31" s="250"/>
      <c r="AN31" s="251"/>
      <c r="AO31" s="250"/>
      <c r="AP31" s="252"/>
      <c r="AQ31" s="426"/>
      <c r="AR31" s="427" t="e">
        <f>RANK(BD31,$Y$5:$Y$26)</f>
        <v>#N/A</v>
      </c>
    </row>
    <row r="32" spans="1:44" ht="15" customHeight="1" thickBot="1">
      <c r="A32" s="440"/>
      <c r="B32" s="259"/>
      <c r="C32" s="260"/>
      <c r="D32" s="261"/>
      <c r="E32" s="262"/>
      <c r="F32" s="261"/>
      <c r="G32" s="262"/>
      <c r="H32" s="261"/>
      <c r="I32" s="262"/>
      <c r="J32" s="261"/>
      <c r="K32" s="262"/>
      <c r="L32" s="261"/>
      <c r="M32" s="262"/>
      <c r="N32" s="261"/>
      <c r="O32" s="262"/>
      <c r="P32" s="261"/>
      <c r="Q32" s="262"/>
      <c r="R32" s="261"/>
      <c r="S32" s="262"/>
      <c r="T32" s="261"/>
      <c r="U32" s="262"/>
      <c r="V32" s="259"/>
      <c r="W32" s="260"/>
      <c r="X32" s="261"/>
      <c r="Y32" s="262"/>
      <c r="Z32" s="261"/>
      <c r="AA32" s="262">
        <v>8</v>
      </c>
      <c r="AB32" s="261"/>
      <c r="AC32" s="262"/>
      <c r="AD32" s="261"/>
      <c r="AE32" s="262"/>
      <c r="AF32" s="261"/>
      <c r="AG32" s="262"/>
      <c r="AH32" s="263"/>
      <c r="AI32" s="262"/>
      <c r="AJ32" s="261"/>
      <c r="AK32" s="262"/>
      <c r="AL32" s="263"/>
      <c r="AM32" s="262"/>
      <c r="AN32" s="263"/>
      <c r="AO32" s="262"/>
      <c r="AP32" s="258"/>
      <c r="AQ32" s="426"/>
      <c r="AR32" s="427" t="e">
        <f>RANK(BD32,$Y$5:$Y$26)</f>
        <v>#N/A</v>
      </c>
    </row>
    <row r="33" spans="1:44" ht="15" customHeight="1">
      <c r="A33" s="435" t="s">
        <v>867</v>
      </c>
      <c r="B33" s="240"/>
      <c r="C33" s="241"/>
      <c r="D33" s="242">
        <v>27</v>
      </c>
      <c r="E33" s="243">
        <v>24</v>
      </c>
      <c r="F33" s="242">
        <v>16</v>
      </c>
      <c r="G33" s="243">
        <v>18</v>
      </c>
      <c r="H33" s="242"/>
      <c r="I33" s="243"/>
      <c r="J33" s="242"/>
      <c r="K33" s="243"/>
      <c r="L33" s="242"/>
      <c r="M33" s="243"/>
      <c r="N33" s="242"/>
      <c r="O33" s="243">
        <v>2</v>
      </c>
      <c r="P33" s="242">
        <v>27</v>
      </c>
      <c r="Q33" s="243">
        <v>27</v>
      </c>
      <c r="R33" s="242"/>
      <c r="S33" s="243">
        <v>24</v>
      </c>
      <c r="T33" s="242">
        <v>16</v>
      </c>
      <c r="U33" s="243"/>
      <c r="V33" s="240"/>
      <c r="W33" s="241"/>
      <c r="X33" s="242"/>
      <c r="Y33" s="243"/>
      <c r="Z33" s="242"/>
      <c r="AA33" s="243"/>
      <c r="AB33" s="242">
        <v>27</v>
      </c>
      <c r="AC33" s="243"/>
      <c r="AD33" s="242">
        <v>21</v>
      </c>
      <c r="AE33" s="243">
        <v>27</v>
      </c>
      <c r="AF33" s="242"/>
      <c r="AG33" s="243">
        <v>1</v>
      </c>
      <c r="AH33" s="244">
        <v>1</v>
      </c>
      <c r="AI33" s="243">
        <v>27</v>
      </c>
      <c r="AJ33" s="242">
        <v>21</v>
      </c>
      <c r="AK33" s="243"/>
      <c r="AL33" s="244"/>
      <c r="AM33" s="243"/>
      <c r="AN33" s="244">
        <v>27</v>
      </c>
      <c r="AO33" s="243"/>
      <c r="AP33" s="246">
        <f>SUM(B33:AO35)</f>
        <v>452</v>
      </c>
      <c r="AQ33" s="426">
        <f>COUNT(B33:AO35)</f>
        <v>25</v>
      </c>
      <c r="AR33" s="427">
        <f>RANK(AP33,$AP$3:$AP$59)</f>
        <v>3</v>
      </c>
    </row>
    <row r="34" spans="1:44" ht="15" customHeight="1">
      <c r="A34" s="435"/>
      <c r="B34" s="247"/>
      <c r="C34" s="248"/>
      <c r="D34" s="249"/>
      <c r="E34" s="250">
        <v>18</v>
      </c>
      <c r="F34" s="249">
        <v>12</v>
      </c>
      <c r="G34" s="250"/>
      <c r="H34" s="249"/>
      <c r="I34" s="250"/>
      <c r="J34" s="249"/>
      <c r="K34" s="250"/>
      <c r="L34" s="249"/>
      <c r="M34" s="250"/>
      <c r="N34" s="249"/>
      <c r="O34" s="250"/>
      <c r="P34" s="249">
        <v>1</v>
      </c>
      <c r="Q34" s="250">
        <v>18</v>
      </c>
      <c r="R34" s="249"/>
      <c r="S34" s="250">
        <v>10</v>
      </c>
      <c r="T34" s="249"/>
      <c r="U34" s="250"/>
      <c r="V34" s="247"/>
      <c r="W34" s="248"/>
      <c r="X34" s="249"/>
      <c r="Y34" s="250"/>
      <c r="Z34" s="249"/>
      <c r="AA34" s="250"/>
      <c r="AB34" s="249"/>
      <c r="AC34" s="250"/>
      <c r="AD34" s="249"/>
      <c r="AE34" s="250">
        <v>24</v>
      </c>
      <c r="AF34" s="249"/>
      <c r="AG34" s="250"/>
      <c r="AH34" s="251"/>
      <c r="AI34" s="250">
        <v>24</v>
      </c>
      <c r="AJ34" s="249"/>
      <c r="AK34" s="250"/>
      <c r="AL34" s="251"/>
      <c r="AM34" s="250"/>
      <c r="AN34" s="251"/>
      <c r="AO34" s="250"/>
      <c r="AP34" s="252"/>
      <c r="AQ34" s="426"/>
      <c r="AR34" s="427" t="e">
        <f>RANK(BD34,$Y$5:$Y$26)</f>
        <v>#N/A</v>
      </c>
    </row>
    <row r="35" spans="1:44" ht="15" customHeight="1" thickBot="1">
      <c r="A35" s="435"/>
      <c r="B35" s="259"/>
      <c r="C35" s="260"/>
      <c r="D35" s="261"/>
      <c r="E35" s="262"/>
      <c r="F35" s="261"/>
      <c r="G35" s="262"/>
      <c r="H35" s="261"/>
      <c r="I35" s="262"/>
      <c r="J35" s="261"/>
      <c r="K35" s="262"/>
      <c r="L35" s="261"/>
      <c r="M35" s="262"/>
      <c r="N35" s="261"/>
      <c r="O35" s="262"/>
      <c r="P35" s="261"/>
      <c r="Q35" s="262"/>
      <c r="R35" s="261"/>
      <c r="S35" s="262"/>
      <c r="T35" s="261"/>
      <c r="U35" s="262"/>
      <c r="V35" s="259"/>
      <c r="W35" s="260"/>
      <c r="X35" s="261"/>
      <c r="Y35" s="262"/>
      <c r="Z35" s="261"/>
      <c r="AA35" s="262"/>
      <c r="AB35" s="261"/>
      <c r="AC35" s="262"/>
      <c r="AD35" s="261"/>
      <c r="AE35" s="262">
        <v>12</v>
      </c>
      <c r="AF35" s="261"/>
      <c r="AG35" s="262"/>
      <c r="AH35" s="263"/>
      <c r="AI35" s="262"/>
      <c r="AJ35" s="261"/>
      <c r="AK35" s="262"/>
      <c r="AL35" s="263"/>
      <c r="AM35" s="262"/>
      <c r="AN35" s="263"/>
      <c r="AO35" s="262"/>
      <c r="AP35" s="258"/>
      <c r="AQ35" s="426"/>
      <c r="AR35" s="427" t="e">
        <f>RANK(BD35,$Y$5:$Y$26)</f>
        <v>#N/A</v>
      </c>
    </row>
    <row r="36" spans="1:44" ht="15" customHeight="1">
      <c r="A36" s="436" t="s">
        <v>138</v>
      </c>
      <c r="B36" s="240"/>
      <c r="C36" s="241"/>
      <c r="D36" s="242">
        <v>1</v>
      </c>
      <c r="E36" s="243">
        <v>12</v>
      </c>
      <c r="F36" s="242"/>
      <c r="G36" s="243"/>
      <c r="H36" s="242">
        <v>1</v>
      </c>
      <c r="I36" s="243"/>
      <c r="J36" s="242"/>
      <c r="K36" s="243"/>
      <c r="L36" s="242"/>
      <c r="M36" s="243"/>
      <c r="N36" s="242">
        <v>4</v>
      </c>
      <c r="O36" s="243">
        <v>1</v>
      </c>
      <c r="P36" s="242">
        <v>1</v>
      </c>
      <c r="Q36" s="243"/>
      <c r="R36" s="242"/>
      <c r="S36" s="243">
        <v>16</v>
      </c>
      <c r="T36" s="242"/>
      <c r="U36" s="243"/>
      <c r="V36" s="240"/>
      <c r="W36" s="241"/>
      <c r="X36" s="242"/>
      <c r="Y36" s="243"/>
      <c r="Z36" s="242">
        <v>6</v>
      </c>
      <c r="AA36" s="243"/>
      <c r="AB36" s="242"/>
      <c r="AC36" s="243"/>
      <c r="AD36" s="242">
        <v>1</v>
      </c>
      <c r="AE36" s="243"/>
      <c r="AF36" s="242">
        <v>1</v>
      </c>
      <c r="AG36" s="243">
        <v>1</v>
      </c>
      <c r="AH36" s="244"/>
      <c r="AI36" s="243"/>
      <c r="AJ36" s="242"/>
      <c r="AK36" s="243"/>
      <c r="AL36" s="244"/>
      <c r="AM36" s="243"/>
      <c r="AN36" s="244"/>
      <c r="AO36" s="243"/>
      <c r="AP36" s="246">
        <f>SUM(B36:AO38)</f>
        <v>52</v>
      </c>
      <c r="AQ36" s="426">
        <f>COUNT(B36:AO38)</f>
        <v>18</v>
      </c>
      <c r="AR36" s="427">
        <f>RANK(AP36,$AP$3:$AP$59)</f>
        <v>18</v>
      </c>
    </row>
    <row r="37" spans="1:44" ht="15" customHeight="1">
      <c r="A37" s="436"/>
      <c r="B37" s="247"/>
      <c r="C37" s="248"/>
      <c r="D37" s="249"/>
      <c r="E37" s="250"/>
      <c r="F37" s="249"/>
      <c r="G37" s="250"/>
      <c r="H37" s="249">
        <v>1</v>
      </c>
      <c r="I37" s="250"/>
      <c r="J37" s="249"/>
      <c r="K37" s="250"/>
      <c r="L37" s="249"/>
      <c r="M37" s="250"/>
      <c r="N37" s="249">
        <v>1</v>
      </c>
      <c r="O37" s="250"/>
      <c r="P37" s="249"/>
      <c r="Q37" s="250"/>
      <c r="R37" s="249"/>
      <c r="S37" s="250"/>
      <c r="T37" s="249"/>
      <c r="U37" s="250"/>
      <c r="V37" s="247"/>
      <c r="W37" s="248"/>
      <c r="X37" s="249"/>
      <c r="Y37" s="250"/>
      <c r="Z37" s="249">
        <v>1</v>
      </c>
      <c r="AA37" s="250"/>
      <c r="AB37" s="249"/>
      <c r="AC37" s="250"/>
      <c r="AD37" s="249"/>
      <c r="AE37" s="250"/>
      <c r="AF37" s="249">
        <v>1</v>
      </c>
      <c r="AG37" s="250"/>
      <c r="AH37" s="251"/>
      <c r="AI37" s="250"/>
      <c r="AJ37" s="249"/>
      <c r="AK37" s="250"/>
      <c r="AL37" s="251"/>
      <c r="AM37" s="250"/>
      <c r="AN37" s="251"/>
      <c r="AO37" s="250"/>
      <c r="AP37" s="252"/>
      <c r="AQ37" s="426"/>
      <c r="AR37" s="427" t="e">
        <f>RANK(BD37,$Y$5:$Y$26)</f>
        <v>#N/A</v>
      </c>
    </row>
    <row r="38" spans="1:44" ht="15" customHeight="1" thickBot="1">
      <c r="A38" s="436"/>
      <c r="B38" s="259"/>
      <c r="C38" s="260"/>
      <c r="D38" s="261"/>
      <c r="E38" s="262"/>
      <c r="F38" s="261"/>
      <c r="G38" s="262"/>
      <c r="H38" s="261">
        <v>1</v>
      </c>
      <c r="I38" s="262"/>
      <c r="J38" s="261"/>
      <c r="K38" s="262"/>
      <c r="L38" s="261"/>
      <c r="M38" s="262"/>
      <c r="N38" s="261">
        <v>1</v>
      </c>
      <c r="O38" s="262"/>
      <c r="P38" s="261"/>
      <c r="Q38" s="262"/>
      <c r="R38" s="261"/>
      <c r="S38" s="262"/>
      <c r="T38" s="261"/>
      <c r="U38" s="262"/>
      <c r="V38" s="259"/>
      <c r="W38" s="260"/>
      <c r="X38" s="261"/>
      <c r="Y38" s="262"/>
      <c r="Z38" s="261"/>
      <c r="AA38" s="262"/>
      <c r="AB38" s="261"/>
      <c r="AC38" s="262"/>
      <c r="AD38" s="261"/>
      <c r="AE38" s="262"/>
      <c r="AF38" s="261">
        <v>1</v>
      </c>
      <c r="AG38" s="262"/>
      <c r="AH38" s="263"/>
      <c r="AI38" s="262"/>
      <c r="AJ38" s="261"/>
      <c r="AK38" s="262"/>
      <c r="AL38" s="263"/>
      <c r="AM38" s="262"/>
      <c r="AN38" s="263"/>
      <c r="AO38" s="262"/>
      <c r="AP38" s="258"/>
      <c r="AQ38" s="426"/>
      <c r="AR38" s="427" t="e">
        <f>RANK(BD38,$Y$5:$Y$26)</f>
        <v>#N/A</v>
      </c>
    </row>
    <row r="39" spans="1:44" ht="15" customHeight="1">
      <c r="A39" s="433" t="s">
        <v>868</v>
      </c>
      <c r="B39" s="240">
        <v>14</v>
      </c>
      <c r="C39" s="241"/>
      <c r="D39" s="242">
        <v>21</v>
      </c>
      <c r="E39" s="243"/>
      <c r="F39" s="242"/>
      <c r="G39" s="243"/>
      <c r="H39" s="242"/>
      <c r="I39" s="243"/>
      <c r="J39" s="242">
        <v>14</v>
      </c>
      <c r="K39" s="243"/>
      <c r="L39" s="242">
        <v>6</v>
      </c>
      <c r="M39" s="243"/>
      <c r="N39" s="242"/>
      <c r="O39" s="243"/>
      <c r="P39" s="242">
        <v>6</v>
      </c>
      <c r="Q39" s="243">
        <v>10</v>
      </c>
      <c r="R39" s="242"/>
      <c r="S39" s="243">
        <v>18</v>
      </c>
      <c r="T39" s="242"/>
      <c r="U39" s="243"/>
      <c r="V39" s="240"/>
      <c r="W39" s="241"/>
      <c r="X39" s="242">
        <v>14</v>
      </c>
      <c r="Y39" s="243">
        <v>16</v>
      </c>
      <c r="Z39" s="242">
        <v>14</v>
      </c>
      <c r="AA39" s="243"/>
      <c r="AB39" s="242"/>
      <c r="AC39" s="243">
        <v>2</v>
      </c>
      <c r="AD39" s="242">
        <v>16</v>
      </c>
      <c r="AE39" s="243"/>
      <c r="AF39" s="242"/>
      <c r="AG39" s="243"/>
      <c r="AH39" s="244">
        <v>4</v>
      </c>
      <c r="AI39" s="243">
        <v>16</v>
      </c>
      <c r="AJ39" s="242"/>
      <c r="AK39" s="243"/>
      <c r="AL39" s="244"/>
      <c r="AM39" s="243"/>
      <c r="AN39" s="244">
        <v>1</v>
      </c>
      <c r="AO39" s="243"/>
      <c r="AP39" s="246">
        <f>SUM(B39:AO41)</f>
        <v>217</v>
      </c>
      <c r="AQ39" s="426">
        <f>COUNT(B39:AO41)</f>
        <v>26</v>
      </c>
      <c r="AR39" s="427">
        <f>RANK(AP39,$AP$3:$AP$59)</f>
        <v>15</v>
      </c>
    </row>
    <row r="40" spans="1:44" ht="15" customHeight="1">
      <c r="A40" s="433"/>
      <c r="B40" s="247">
        <v>2</v>
      </c>
      <c r="C40" s="248"/>
      <c r="D40" s="249">
        <v>10</v>
      </c>
      <c r="E40" s="250"/>
      <c r="F40" s="249"/>
      <c r="G40" s="250"/>
      <c r="H40" s="249"/>
      <c r="I40" s="250"/>
      <c r="J40" s="249"/>
      <c r="K40" s="250"/>
      <c r="L40" s="249"/>
      <c r="M40" s="250"/>
      <c r="N40" s="249"/>
      <c r="O40" s="250"/>
      <c r="P40" s="249">
        <v>1</v>
      </c>
      <c r="Q40" s="250">
        <v>8</v>
      </c>
      <c r="R40" s="249"/>
      <c r="S40" s="250"/>
      <c r="T40" s="249"/>
      <c r="U40" s="250"/>
      <c r="V40" s="247"/>
      <c r="W40" s="248"/>
      <c r="X40" s="249">
        <v>12</v>
      </c>
      <c r="Y40" s="250"/>
      <c r="Z40" s="249">
        <v>1</v>
      </c>
      <c r="AA40" s="250"/>
      <c r="AB40" s="249"/>
      <c r="AC40" s="250"/>
      <c r="AD40" s="249">
        <v>6</v>
      </c>
      <c r="AE40" s="250"/>
      <c r="AF40" s="249"/>
      <c r="AG40" s="250"/>
      <c r="AH40" s="251"/>
      <c r="AI40" s="250"/>
      <c r="AJ40" s="249"/>
      <c r="AK40" s="250"/>
      <c r="AL40" s="251"/>
      <c r="AM40" s="250"/>
      <c r="AN40" s="251"/>
      <c r="AO40" s="250"/>
      <c r="AP40" s="252"/>
      <c r="AQ40" s="426"/>
      <c r="AR40" s="427" t="e">
        <f>RANK(BD40,$Y$5:$Y$26)</f>
        <v>#N/A</v>
      </c>
    </row>
    <row r="41" spans="1:44" ht="15" customHeight="1" thickBot="1">
      <c r="A41" s="433"/>
      <c r="B41" s="259"/>
      <c r="C41" s="260"/>
      <c r="D41" s="261">
        <v>1</v>
      </c>
      <c r="E41" s="262"/>
      <c r="F41" s="261"/>
      <c r="G41" s="262"/>
      <c r="H41" s="261"/>
      <c r="I41" s="262"/>
      <c r="J41" s="261"/>
      <c r="K41" s="262"/>
      <c r="L41" s="261"/>
      <c r="M41" s="262"/>
      <c r="N41" s="261"/>
      <c r="O41" s="262"/>
      <c r="P41" s="264">
        <v>1</v>
      </c>
      <c r="Q41" s="262"/>
      <c r="R41" s="261"/>
      <c r="S41" s="262"/>
      <c r="T41" s="261"/>
      <c r="U41" s="262"/>
      <c r="V41" s="259"/>
      <c r="W41" s="260"/>
      <c r="X41" s="261"/>
      <c r="Y41" s="262"/>
      <c r="Z41" s="261">
        <v>1</v>
      </c>
      <c r="AA41" s="262"/>
      <c r="AB41" s="261"/>
      <c r="AC41" s="262"/>
      <c r="AD41" s="261">
        <v>2</v>
      </c>
      <c r="AE41" s="262"/>
      <c r="AF41" s="261"/>
      <c r="AG41" s="262"/>
      <c r="AH41" s="263"/>
      <c r="AI41" s="262"/>
      <c r="AJ41" s="261"/>
      <c r="AK41" s="262"/>
      <c r="AL41" s="263"/>
      <c r="AM41" s="262"/>
      <c r="AN41" s="263"/>
      <c r="AO41" s="262"/>
      <c r="AP41" s="258"/>
      <c r="AQ41" s="426"/>
      <c r="AR41" s="427" t="e">
        <f>RANK(BD41,$Y$5:$Y$26)</f>
        <v>#N/A</v>
      </c>
    </row>
    <row r="42" spans="1:44" ht="15" customHeight="1">
      <c r="A42" s="434" t="s">
        <v>869</v>
      </c>
      <c r="B42" s="240"/>
      <c r="C42" s="241"/>
      <c r="D42" s="242">
        <v>16</v>
      </c>
      <c r="E42" s="243"/>
      <c r="F42" s="242">
        <v>21</v>
      </c>
      <c r="G42" s="243">
        <v>16</v>
      </c>
      <c r="H42" s="242"/>
      <c r="I42" s="243"/>
      <c r="J42" s="242"/>
      <c r="K42" s="243"/>
      <c r="L42" s="242">
        <v>24</v>
      </c>
      <c r="M42" s="243">
        <v>16</v>
      </c>
      <c r="N42" s="242"/>
      <c r="O42" s="243"/>
      <c r="P42" s="242"/>
      <c r="Q42" s="243"/>
      <c r="R42" s="242">
        <v>12</v>
      </c>
      <c r="S42" s="243">
        <v>21</v>
      </c>
      <c r="T42" s="242"/>
      <c r="U42" s="243"/>
      <c r="V42" s="240">
        <v>24</v>
      </c>
      <c r="W42" s="241">
        <v>18</v>
      </c>
      <c r="X42" s="242"/>
      <c r="Y42" s="243"/>
      <c r="Z42" s="242">
        <v>21</v>
      </c>
      <c r="AA42" s="243">
        <v>10</v>
      </c>
      <c r="AB42" s="242"/>
      <c r="AC42" s="243"/>
      <c r="AD42" s="242"/>
      <c r="AE42" s="243">
        <v>18</v>
      </c>
      <c r="AF42" s="242"/>
      <c r="AG42" s="243"/>
      <c r="AH42" s="244"/>
      <c r="AI42" s="243"/>
      <c r="AJ42" s="242"/>
      <c r="AK42" s="243"/>
      <c r="AL42" s="244">
        <v>24</v>
      </c>
      <c r="AM42" s="243"/>
      <c r="AN42" s="244"/>
      <c r="AO42" s="243"/>
      <c r="AP42" s="246">
        <f>SUM(B42:AO44)</f>
        <v>284</v>
      </c>
      <c r="AQ42" s="426">
        <f>COUNT(B42:AO44)</f>
        <v>20</v>
      </c>
      <c r="AR42" s="427">
        <f>RANK(AP42,$AP$3:$AP$59)</f>
        <v>11</v>
      </c>
    </row>
    <row r="43" spans="1:44" ht="15" customHeight="1">
      <c r="A43" s="434"/>
      <c r="B43" s="247"/>
      <c r="C43" s="248"/>
      <c r="D43" s="249">
        <v>1</v>
      </c>
      <c r="E43" s="250"/>
      <c r="F43" s="249">
        <v>14</v>
      </c>
      <c r="G43" s="250"/>
      <c r="H43" s="249"/>
      <c r="I43" s="250"/>
      <c r="J43" s="249"/>
      <c r="K43" s="250"/>
      <c r="L43" s="249"/>
      <c r="M43" s="250"/>
      <c r="N43" s="249"/>
      <c r="O43" s="250"/>
      <c r="P43" s="249"/>
      <c r="Q43" s="250"/>
      <c r="R43" s="249">
        <v>6</v>
      </c>
      <c r="S43" s="250"/>
      <c r="T43" s="249"/>
      <c r="U43" s="250"/>
      <c r="V43" s="247"/>
      <c r="W43" s="248"/>
      <c r="X43" s="249"/>
      <c r="Y43" s="250"/>
      <c r="Z43" s="249">
        <v>1</v>
      </c>
      <c r="AA43" s="250">
        <v>4</v>
      </c>
      <c r="AB43" s="249"/>
      <c r="AC43" s="250"/>
      <c r="AD43" s="249"/>
      <c r="AE43" s="250"/>
      <c r="AF43" s="249"/>
      <c r="AG43" s="250"/>
      <c r="AH43" s="251"/>
      <c r="AI43" s="250"/>
      <c r="AJ43" s="249"/>
      <c r="AK43" s="250"/>
      <c r="AL43" s="251">
        <v>16</v>
      </c>
      <c r="AM43" s="250"/>
      <c r="AN43" s="251"/>
      <c r="AO43" s="250"/>
      <c r="AP43" s="252"/>
      <c r="AQ43" s="426"/>
      <c r="AR43" s="427" t="e">
        <f>RANK(BD43,$Y$5:$Y$26)</f>
        <v>#N/A</v>
      </c>
    </row>
    <row r="44" spans="1:44" ht="15" customHeight="1" thickBot="1">
      <c r="A44" s="434"/>
      <c r="B44" s="259"/>
      <c r="C44" s="260"/>
      <c r="D44" s="261"/>
      <c r="E44" s="262"/>
      <c r="F44" s="261"/>
      <c r="G44" s="262"/>
      <c r="H44" s="261"/>
      <c r="I44" s="262"/>
      <c r="J44" s="261"/>
      <c r="K44" s="262"/>
      <c r="L44" s="261"/>
      <c r="M44" s="262"/>
      <c r="N44" s="261"/>
      <c r="O44" s="262"/>
      <c r="P44" s="261"/>
      <c r="Q44" s="262"/>
      <c r="R44" s="261"/>
      <c r="S44" s="262"/>
      <c r="T44" s="261"/>
      <c r="U44" s="262"/>
      <c r="V44" s="259"/>
      <c r="W44" s="260"/>
      <c r="X44" s="261"/>
      <c r="Y44" s="262"/>
      <c r="Z44" s="261">
        <v>1</v>
      </c>
      <c r="AA44" s="262"/>
      <c r="AB44" s="261"/>
      <c r="AC44" s="262"/>
      <c r="AD44" s="261"/>
      <c r="AE44" s="262"/>
      <c r="AF44" s="261"/>
      <c r="AG44" s="262"/>
      <c r="AH44" s="263"/>
      <c r="AI44" s="262"/>
      <c r="AJ44" s="261"/>
      <c r="AK44" s="262"/>
      <c r="AL44" s="263"/>
      <c r="AM44" s="262"/>
      <c r="AN44" s="263"/>
      <c r="AO44" s="262"/>
      <c r="AP44" s="258"/>
      <c r="AQ44" s="426"/>
      <c r="AR44" s="427" t="e">
        <f>RANK(BD44,$Y$5:$Y$26)</f>
        <v>#N/A</v>
      </c>
    </row>
    <row r="45" spans="1:44" ht="15" customHeight="1">
      <c r="A45" s="432" t="s">
        <v>870</v>
      </c>
      <c r="B45" s="240"/>
      <c r="C45" s="241"/>
      <c r="D45" s="242">
        <v>24</v>
      </c>
      <c r="E45" s="243"/>
      <c r="F45" s="242">
        <v>27</v>
      </c>
      <c r="G45" s="243"/>
      <c r="H45" s="242">
        <v>1</v>
      </c>
      <c r="I45" s="243">
        <v>24</v>
      </c>
      <c r="J45" s="242"/>
      <c r="K45" s="243"/>
      <c r="L45" s="242">
        <v>4</v>
      </c>
      <c r="M45" s="243"/>
      <c r="N45" s="242">
        <v>1</v>
      </c>
      <c r="O45" s="243"/>
      <c r="P45" s="242">
        <v>12</v>
      </c>
      <c r="Q45" s="243">
        <v>6</v>
      </c>
      <c r="R45" s="242">
        <v>16</v>
      </c>
      <c r="S45" s="243"/>
      <c r="T45" s="242"/>
      <c r="U45" s="243"/>
      <c r="V45" s="240"/>
      <c r="W45" s="241">
        <v>27</v>
      </c>
      <c r="X45" s="242"/>
      <c r="Y45" s="243"/>
      <c r="Z45" s="242"/>
      <c r="AA45" s="243"/>
      <c r="AB45" s="242"/>
      <c r="AC45" s="243">
        <v>24</v>
      </c>
      <c r="AD45" s="242">
        <v>27</v>
      </c>
      <c r="AE45" s="243"/>
      <c r="AF45" s="242">
        <v>1</v>
      </c>
      <c r="AG45" s="243"/>
      <c r="AH45" s="244">
        <v>21</v>
      </c>
      <c r="AI45" s="243"/>
      <c r="AJ45" s="242">
        <v>24</v>
      </c>
      <c r="AK45" s="243"/>
      <c r="AL45" s="244"/>
      <c r="AM45" s="243">
        <v>27</v>
      </c>
      <c r="AN45" s="244">
        <v>18</v>
      </c>
      <c r="AO45" s="243"/>
      <c r="AP45" s="246">
        <f>SUM(B45:AO47)</f>
        <v>365</v>
      </c>
      <c r="AQ45" s="426">
        <f>COUNT(B45:AO47)</f>
        <v>26</v>
      </c>
      <c r="AR45" s="427">
        <f>RANK(AP45,$AP$3:$AP$59)</f>
        <v>6</v>
      </c>
    </row>
    <row r="46" spans="1:44" ht="15" customHeight="1">
      <c r="A46" s="432"/>
      <c r="B46" s="247"/>
      <c r="C46" s="248"/>
      <c r="D46" s="249">
        <v>12</v>
      </c>
      <c r="E46" s="250"/>
      <c r="F46" s="249"/>
      <c r="G46" s="250"/>
      <c r="H46" s="249"/>
      <c r="I46" s="250"/>
      <c r="J46" s="249"/>
      <c r="K46" s="250"/>
      <c r="L46" s="249"/>
      <c r="M46" s="250"/>
      <c r="N46" s="249"/>
      <c r="O46" s="250"/>
      <c r="P46" s="249">
        <v>8</v>
      </c>
      <c r="Q46" s="250"/>
      <c r="R46" s="249"/>
      <c r="S46" s="250"/>
      <c r="T46" s="249"/>
      <c r="U46" s="250"/>
      <c r="V46" s="247"/>
      <c r="W46" s="248">
        <v>16</v>
      </c>
      <c r="X46" s="249"/>
      <c r="Y46" s="250"/>
      <c r="Z46" s="249"/>
      <c r="AA46" s="250"/>
      <c r="AB46" s="249"/>
      <c r="AC46" s="250">
        <v>8</v>
      </c>
      <c r="AD46" s="249">
        <v>10</v>
      </c>
      <c r="AE46" s="250"/>
      <c r="AF46" s="249"/>
      <c r="AG46" s="250"/>
      <c r="AH46" s="251">
        <v>8</v>
      </c>
      <c r="AI46" s="250"/>
      <c r="AJ46" s="249"/>
      <c r="AK46" s="250"/>
      <c r="AL46" s="251"/>
      <c r="AM46" s="250">
        <v>16</v>
      </c>
      <c r="AN46" s="251"/>
      <c r="AO46" s="250"/>
      <c r="AP46" s="252"/>
      <c r="AQ46" s="426"/>
      <c r="AR46" s="427" t="e">
        <f>RANK(BD46,$Y$5:$Y$26)</f>
        <v>#N/A</v>
      </c>
    </row>
    <row r="47" spans="1:44" ht="15" customHeight="1" thickBot="1">
      <c r="A47" s="432"/>
      <c r="B47" s="259"/>
      <c r="C47" s="260"/>
      <c r="D47" s="261">
        <v>2</v>
      </c>
      <c r="E47" s="262"/>
      <c r="F47" s="261"/>
      <c r="G47" s="262"/>
      <c r="H47" s="261"/>
      <c r="I47" s="262"/>
      <c r="J47" s="261"/>
      <c r="K47" s="262"/>
      <c r="L47" s="261"/>
      <c r="M47" s="262"/>
      <c r="N47" s="261"/>
      <c r="O47" s="262"/>
      <c r="P47" s="261"/>
      <c r="Q47" s="262"/>
      <c r="R47" s="261"/>
      <c r="S47" s="262"/>
      <c r="T47" s="261"/>
      <c r="U47" s="262"/>
      <c r="V47" s="259"/>
      <c r="W47" s="260"/>
      <c r="X47" s="261"/>
      <c r="Y47" s="262"/>
      <c r="Z47" s="261"/>
      <c r="AA47" s="262"/>
      <c r="AB47" s="261"/>
      <c r="AC47" s="262"/>
      <c r="AD47" s="261">
        <v>1</v>
      </c>
      <c r="AE47" s="262"/>
      <c r="AF47" s="261"/>
      <c r="AG47" s="262"/>
      <c r="AH47" s="263"/>
      <c r="AI47" s="262"/>
      <c r="AJ47" s="261"/>
      <c r="AK47" s="262"/>
      <c r="AL47" s="263"/>
      <c r="AM47" s="262"/>
      <c r="AN47" s="263"/>
      <c r="AO47" s="262"/>
      <c r="AP47" s="258"/>
      <c r="AQ47" s="426"/>
      <c r="AR47" s="427" t="e">
        <f>RANK(BD47,$Y$5:$Y$26)</f>
        <v>#N/A</v>
      </c>
    </row>
    <row r="48" spans="1:44" ht="15" customHeight="1">
      <c r="A48" s="425" t="s">
        <v>871</v>
      </c>
      <c r="B48" s="240"/>
      <c r="C48" s="241"/>
      <c r="D48" s="242"/>
      <c r="E48" s="243">
        <v>6</v>
      </c>
      <c r="F48" s="242"/>
      <c r="G48" s="243"/>
      <c r="H48" s="242">
        <v>14</v>
      </c>
      <c r="I48" s="243"/>
      <c r="J48" s="242"/>
      <c r="K48" s="243"/>
      <c r="L48" s="242"/>
      <c r="M48" s="243"/>
      <c r="N48" s="242">
        <v>6</v>
      </c>
      <c r="O48" s="243">
        <v>6</v>
      </c>
      <c r="P48" s="242"/>
      <c r="Q48" s="243"/>
      <c r="R48" s="242"/>
      <c r="S48" s="243">
        <v>14</v>
      </c>
      <c r="T48" s="242"/>
      <c r="U48" s="243"/>
      <c r="V48" s="240"/>
      <c r="W48" s="241"/>
      <c r="X48" s="242"/>
      <c r="Y48" s="243"/>
      <c r="Z48" s="242"/>
      <c r="AA48" s="243"/>
      <c r="AB48" s="242">
        <v>10</v>
      </c>
      <c r="AC48" s="243"/>
      <c r="AD48" s="242"/>
      <c r="AE48" s="243"/>
      <c r="AF48" s="242">
        <v>4</v>
      </c>
      <c r="AG48" s="243">
        <v>8</v>
      </c>
      <c r="AH48" s="244"/>
      <c r="AI48" s="243"/>
      <c r="AJ48" s="242"/>
      <c r="AK48" s="243"/>
      <c r="AL48" s="244"/>
      <c r="AM48" s="243"/>
      <c r="AN48" s="244">
        <v>4</v>
      </c>
      <c r="AO48" s="243"/>
      <c r="AP48" s="246">
        <f>SUM(B48:AO50)</f>
        <v>81</v>
      </c>
      <c r="AQ48" s="426">
        <f>COUNT(B48:AO50)</f>
        <v>13</v>
      </c>
      <c r="AR48" s="427">
        <f>RANK(AP48,$AP$3:$AP$59)</f>
        <v>17</v>
      </c>
    </row>
    <row r="49" spans="1:44" ht="15" customHeight="1">
      <c r="A49" s="425"/>
      <c r="B49" s="247"/>
      <c r="C49" s="248"/>
      <c r="D49" s="249"/>
      <c r="E49" s="250"/>
      <c r="F49" s="249"/>
      <c r="G49" s="250"/>
      <c r="H49" s="249">
        <v>2</v>
      </c>
      <c r="I49" s="250"/>
      <c r="J49" s="249"/>
      <c r="K49" s="250"/>
      <c r="L49" s="249"/>
      <c r="M49" s="250"/>
      <c r="N49" s="249"/>
      <c r="O49" s="250">
        <v>4</v>
      </c>
      <c r="P49" s="249"/>
      <c r="Q49" s="250"/>
      <c r="R49" s="249"/>
      <c r="S49" s="250"/>
      <c r="T49" s="249"/>
      <c r="U49" s="250"/>
      <c r="V49" s="247"/>
      <c r="W49" s="248"/>
      <c r="X49" s="249"/>
      <c r="Y49" s="250"/>
      <c r="Z49" s="249"/>
      <c r="AA49" s="250"/>
      <c r="AB49" s="249"/>
      <c r="AC49" s="250"/>
      <c r="AD49" s="249"/>
      <c r="AE49" s="250"/>
      <c r="AF49" s="249">
        <v>2</v>
      </c>
      <c r="AG49" s="250"/>
      <c r="AH49" s="251"/>
      <c r="AI49" s="250"/>
      <c r="AJ49" s="249"/>
      <c r="AK49" s="250"/>
      <c r="AL49" s="251"/>
      <c r="AM49" s="250"/>
      <c r="AN49" s="251"/>
      <c r="AO49" s="250"/>
      <c r="AP49" s="252"/>
      <c r="AQ49" s="426"/>
      <c r="AR49" s="427" t="e">
        <f>RANK(BD49,$Y$5:$Y$26)</f>
        <v>#N/A</v>
      </c>
    </row>
    <row r="50" spans="1:44" ht="15" customHeight="1" thickBot="1">
      <c r="A50" s="425"/>
      <c r="B50" s="259"/>
      <c r="C50" s="260"/>
      <c r="D50" s="261"/>
      <c r="E50" s="262"/>
      <c r="F50" s="261"/>
      <c r="G50" s="262"/>
      <c r="H50" s="261"/>
      <c r="I50" s="262"/>
      <c r="J50" s="261"/>
      <c r="K50" s="262"/>
      <c r="L50" s="261"/>
      <c r="M50" s="262"/>
      <c r="N50" s="261"/>
      <c r="O50" s="262"/>
      <c r="P50" s="261"/>
      <c r="Q50" s="262"/>
      <c r="R50" s="261"/>
      <c r="S50" s="262"/>
      <c r="T50" s="261"/>
      <c r="U50" s="262"/>
      <c r="V50" s="259"/>
      <c r="W50" s="260"/>
      <c r="X50" s="261"/>
      <c r="Y50" s="262"/>
      <c r="Z50" s="261"/>
      <c r="AA50" s="262"/>
      <c r="AB50" s="261"/>
      <c r="AC50" s="262"/>
      <c r="AD50" s="261"/>
      <c r="AE50" s="262"/>
      <c r="AF50" s="261">
        <v>1</v>
      </c>
      <c r="AG50" s="262"/>
      <c r="AH50" s="263"/>
      <c r="AI50" s="262"/>
      <c r="AJ50" s="261"/>
      <c r="AK50" s="262"/>
      <c r="AL50" s="263"/>
      <c r="AM50" s="262"/>
      <c r="AN50" s="263"/>
      <c r="AO50" s="262"/>
      <c r="AP50" s="258"/>
      <c r="AQ50" s="426"/>
      <c r="AR50" s="427" t="e">
        <f>RANK(BD50,$Y$5:$Y$26)</f>
        <v>#N/A</v>
      </c>
    </row>
    <row r="51" spans="1:44" ht="15" customHeight="1">
      <c r="A51" s="428" t="s">
        <v>872</v>
      </c>
      <c r="B51" s="240"/>
      <c r="C51" s="241"/>
      <c r="D51" s="242">
        <v>8</v>
      </c>
      <c r="E51" s="243"/>
      <c r="F51" s="242"/>
      <c r="G51" s="243"/>
      <c r="H51" s="242"/>
      <c r="I51" s="243"/>
      <c r="J51" s="242">
        <v>27</v>
      </c>
      <c r="K51" s="243"/>
      <c r="L51" s="242"/>
      <c r="M51" s="243">
        <v>21</v>
      </c>
      <c r="N51" s="242"/>
      <c r="O51" s="243"/>
      <c r="P51" s="242">
        <v>18</v>
      </c>
      <c r="Q51" s="243">
        <v>4</v>
      </c>
      <c r="R51" s="242">
        <v>27</v>
      </c>
      <c r="S51" s="243"/>
      <c r="T51" s="242"/>
      <c r="U51" s="243"/>
      <c r="V51" s="240">
        <v>27</v>
      </c>
      <c r="W51" s="241">
        <v>24</v>
      </c>
      <c r="X51" s="242"/>
      <c r="Y51" s="243"/>
      <c r="Z51" s="242"/>
      <c r="AA51" s="243">
        <v>21</v>
      </c>
      <c r="AB51" s="242"/>
      <c r="AC51" s="243">
        <v>12</v>
      </c>
      <c r="AD51" s="242">
        <v>18</v>
      </c>
      <c r="AE51" s="243"/>
      <c r="AF51" s="242">
        <v>1</v>
      </c>
      <c r="AG51" s="243"/>
      <c r="AH51" s="244">
        <v>18</v>
      </c>
      <c r="AI51" s="243">
        <v>18</v>
      </c>
      <c r="AJ51" s="242"/>
      <c r="AK51" s="243"/>
      <c r="AL51" s="244">
        <v>27</v>
      </c>
      <c r="AM51" s="243">
        <v>24</v>
      </c>
      <c r="AN51" s="244">
        <v>14</v>
      </c>
      <c r="AO51" s="243"/>
      <c r="AP51" s="246">
        <f>SUM(B51:AO53)</f>
        <v>400</v>
      </c>
      <c r="AQ51" s="426">
        <f>COUNT(B51:AO53)</f>
        <v>26</v>
      </c>
      <c r="AR51" s="427">
        <f>RANK(AP51,$AP$3:$AP$59)</f>
        <v>4</v>
      </c>
    </row>
    <row r="52" spans="1:44" ht="15" customHeight="1">
      <c r="A52" s="425"/>
      <c r="B52" s="247"/>
      <c r="C52" s="248"/>
      <c r="D52" s="249"/>
      <c r="E52" s="250"/>
      <c r="F52" s="249"/>
      <c r="G52" s="250"/>
      <c r="H52" s="249"/>
      <c r="I52" s="250"/>
      <c r="J52" s="249"/>
      <c r="K52" s="250"/>
      <c r="L52" s="249"/>
      <c r="M52" s="250"/>
      <c r="N52" s="249"/>
      <c r="O52" s="250"/>
      <c r="P52" s="249">
        <v>4</v>
      </c>
      <c r="Q52" s="250"/>
      <c r="R52" s="249">
        <v>21</v>
      </c>
      <c r="S52" s="250"/>
      <c r="T52" s="249"/>
      <c r="U52" s="250"/>
      <c r="V52" s="247"/>
      <c r="W52" s="248">
        <v>21</v>
      </c>
      <c r="X52" s="249"/>
      <c r="Y52" s="250"/>
      <c r="Z52" s="249"/>
      <c r="AA52" s="250"/>
      <c r="AB52" s="249"/>
      <c r="AC52" s="250"/>
      <c r="AD52" s="249"/>
      <c r="AE52" s="250"/>
      <c r="AF52" s="249">
        <v>1</v>
      </c>
      <c r="AG52" s="250"/>
      <c r="AH52" s="251">
        <v>10</v>
      </c>
      <c r="AI52" s="250"/>
      <c r="AJ52" s="249"/>
      <c r="AK52" s="250"/>
      <c r="AL52" s="251"/>
      <c r="AM52" s="250">
        <v>21</v>
      </c>
      <c r="AN52" s="251"/>
      <c r="AO52" s="250"/>
      <c r="AP52" s="252"/>
      <c r="AQ52" s="426"/>
      <c r="AR52" s="427" t="e">
        <f>RANK(BD52,$Y$5:$Y$26)</f>
        <v>#N/A</v>
      </c>
    </row>
    <row r="53" spans="1:44" ht="15" customHeight="1" thickBot="1">
      <c r="A53" s="425"/>
      <c r="B53" s="259"/>
      <c r="C53" s="260"/>
      <c r="D53" s="261"/>
      <c r="E53" s="262"/>
      <c r="F53" s="261"/>
      <c r="G53" s="262"/>
      <c r="H53" s="261"/>
      <c r="I53" s="262"/>
      <c r="J53" s="261"/>
      <c r="K53" s="262"/>
      <c r="L53" s="261"/>
      <c r="M53" s="262"/>
      <c r="N53" s="261"/>
      <c r="O53" s="262"/>
      <c r="P53" s="261">
        <v>1</v>
      </c>
      <c r="Q53" s="262"/>
      <c r="R53" s="261">
        <v>10</v>
      </c>
      <c r="S53" s="262"/>
      <c r="T53" s="261"/>
      <c r="U53" s="262"/>
      <c r="V53" s="259"/>
      <c r="W53" s="260"/>
      <c r="X53" s="261"/>
      <c r="Y53" s="262"/>
      <c r="Z53" s="261"/>
      <c r="AA53" s="262"/>
      <c r="AB53" s="261"/>
      <c r="AC53" s="262"/>
      <c r="AD53" s="261"/>
      <c r="AE53" s="262"/>
      <c r="AF53" s="261"/>
      <c r="AG53" s="262"/>
      <c r="AH53" s="263">
        <v>2</v>
      </c>
      <c r="AI53" s="262"/>
      <c r="AJ53" s="261"/>
      <c r="AK53" s="262"/>
      <c r="AL53" s="263"/>
      <c r="AM53" s="262"/>
      <c r="AN53" s="263"/>
      <c r="AO53" s="262"/>
      <c r="AP53" s="258"/>
      <c r="AQ53" s="426"/>
      <c r="AR53" s="427" t="e">
        <f>RANK(BD53,$Y$5:$Y$26)</f>
        <v>#N/A</v>
      </c>
    </row>
    <row r="54" spans="1:44" ht="15" customHeight="1">
      <c r="A54" s="429" t="s">
        <v>873</v>
      </c>
      <c r="B54" s="240">
        <v>12</v>
      </c>
      <c r="C54" s="241"/>
      <c r="D54" s="242">
        <v>14</v>
      </c>
      <c r="E54" s="243"/>
      <c r="F54" s="242"/>
      <c r="G54" s="243"/>
      <c r="H54" s="242"/>
      <c r="I54" s="243">
        <v>2</v>
      </c>
      <c r="J54" s="242"/>
      <c r="K54" s="243"/>
      <c r="L54" s="242"/>
      <c r="M54" s="243"/>
      <c r="N54" s="242">
        <v>18</v>
      </c>
      <c r="O54" s="243">
        <v>12</v>
      </c>
      <c r="P54" s="242">
        <v>14</v>
      </c>
      <c r="Q54" s="243"/>
      <c r="R54" s="242"/>
      <c r="S54" s="243"/>
      <c r="T54" s="242">
        <v>27</v>
      </c>
      <c r="U54" s="243">
        <v>27</v>
      </c>
      <c r="V54" s="240"/>
      <c r="W54" s="241">
        <v>12</v>
      </c>
      <c r="X54" s="242"/>
      <c r="Y54" s="243">
        <v>18</v>
      </c>
      <c r="Z54" s="242"/>
      <c r="AA54" s="243"/>
      <c r="AB54" s="242">
        <v>8</v>
      </c>
      <c r="AC54" s="243">
        <v>4</v>
      </c>
      <c r="AD54" s="242">
        <v>4</v>
      </c>
      <c r="AE54" s="243"/>
      <c r="AF54" s="242"/>
      <c r="AG54" s="243">
        <v>12</v>
      </c>
      <c r="AH54" s="244">
        <v>27</v>
      </c>
      <c r="AI54" s="243"/>
      <c r="AJ54" s="242"/>
      <c r="AK54" s="243"/>
      <c r="AL54" s="244"/>
      <c r="AM54" s="243">
        <v>14</v>
      </c>
      <c r="AN54" s="244">
        <v>10</v>
      </c>
      <c r="AO54" s="243"/>
      <c r="AP54" s="246">
        <f>SUM(B54:AO56)</f>
        <v>285</v>
      </c>
      <c r="AQ54" s="426">
        <f>COUNT(B54:AO56)</f>
        <v>26</v>
      </c>
      <c r="AR54" s="427">
        <f>RANK(AP54,$AP$3:$AP$59)</f>
        <v>9</v>
      </c>
    </row>
    <row r="55" spans="1:44" ht="15" customHeight="1">
      <c r="A55" s="430"/>
      <c r="B55" s="247">
        <v>6</v>
      </c>
      <c r="C55" s="248"/>
      <c r="D55" s="249">
        <v>4</v>
      </c>
      <c r="E55" s="250"/>
      <c r="F55" s="249"/>
      <c r="G55" s="250"/>
      <c r="H55" s="249"/>
      <c r="I55" s="250"/>
      <c r="J55" s="249"/>
      <c r="K55" s="250"/>
      <c r="L55" s="249"/>
      <c r="M55" s="250"/>
      <c r="N55" s="249">
        <v>1</v>
      </c>
      <c r="O55" s="250"/>
      <c r="P55" s="249">
        <v>1</v>
      </c>
      <c r="Q55" s="250"/>
      <c r="R55" s="249"/>
      <c r="S55" s="250"/>
      <c r="T55" s="249">
        <v>18</v>
      </c>
      <c r="U55" s="250"/>
      <c r="V55" s="247"/>
      <c r="W55" s="248"/>
      <c r="X55" s="249"/>
      <c r="Y55" s="250"/>
      <c r="Z55" s="249"/>
      <c r="AA55" s="250"/>
      <c r="AB55" s="249">
        <v>6</v>
      </c>
      <c r="AC55" s="250"/>
      <c r="AD55" s="249">
        <v>1</v>
      </c>
      <c r="AE55" s="250"/>
      <c r="AF55" s="249"/>
      <c r="AG55" s="250"/>
      <c r="AH55" s="251">
        <v>12</v>
      </c>
      <c r="AI55" s="250"/>
      <c r="AJ55" s="249"/>
      <c r="AK55" s="250"/>
      <c r="AL55" s="251"/>
      <c r="AM55" s="250"/>
      <c r="AN55" s="251"/>
      <c r="AO55" s="250"/>
      <c r="AP55" s="252"/>
      <c r="AQ55" s="426"/>
      <c r="AR55" s="427" t="e">
        <f>RANK(BD55,$Y$5:$Y$26)</f>
        <v>#N/A</v>
      </c>
    </row>
    <row r="56" spans="1:44" ht="15" customHeight="1" thickBot="1">
      <c r="A56" s="431"/>
      <c r="B56" s="259"/>
      <c r="C56" s="260"/>
      <c r="D56" s="261"/>
      <c r="E56" s="262"/>
      <c r="F56" s="261"/>
      <c r="G56" s="262"/>
      <c r="H56" s="261"/>
      <c r="I56" s="262"/>
      <c r="J56" s="261"/>
      <c r="K56" s="262"/>
      <c r="L56" s="261"/>
      <c r="M56" s="262"/>
      <c r="N56" s="261"/>
      <c r="O56" s="262"/>
      <c r="P56" s="261"/>
      <c r="Q56" s="262"/>
      <c r="R56" s="261"/>
      <c r="S56" s="262"/>
      <c r="T56" s="261"/>
      <c r="U56" s="262"/>
      <c r="V56" s="259"/>
      <c r="W56" s="260"/>
      <c r="X56" s="261"/>
      <c r="Y56" s="262"/>
      <c r="Z56" s="261"/>
      <c r="AA56" s="262"/>
      <c r="AB56" s="261"/>
      <c r="AC56" s="262"/>
      <c r="AD56" s="261">
        <v>1</v>
      </c>
      <c r="AE56" s="262"/>
      <c r="AF56" s="261"/>
      <c r="AG56" s="262"/>
      <c r="AH56" s="263"/>
      <c r="AI56" s="262"/>
      <c r="AJ56" s="261"/>
      <c r="AK56" s="262"/>
      <c r="AL56" s="263"/>
      <c r="AM56" s="262"/>
      <c r="AN56" s="263"/>
      <c r="AO56" s="262"/>
      <c r="AP56" s="258"/>
      <c r="AQ56" s="426"/>
      <c r="AR56" s="427" t="e">
        <f>RANK(BD56,$Y$5:$Y$26)</f>
        <v>#N/A</v>
      </c>
    </row>
    <row r="57" spans="1:44" ht="15" customHeight="1">
      <c r="A57" s="425" t="s">
        <v>874</v>
      </c>
      <c r="B57" s="240"/>
      <c r="C57" s="241"/>
      <c r="D57" s="242"/>
      <c r="E57" s="243"/>
      <c r="F57" s="242"/>
      <c r="G57" s="243">
        <v>21</v>
      </c>
      <c r="H57" s="242">
        <v>21</v>
      </c>
      <c r="I57" s="243"/>
      <c r="J57" s="242"/>
      <c r="K57" s="243"/>
      <c r="L57" s="242">
        <v>21</v>
      </c>
      <c r="M57" s="243"/>
      <c r="N57" s="242">
        <v>8</v>
      </c>
      <c r="O57" s="243">
        <v>8</v>
      </c>
      <c r="P57" s="242"/>
      <c r="Q57" s="243">
        <v>14</v>
      </c>
      <c r="R57" s="242">
        <v>14</v>
      </c>
      <c r="S57" s="243"/>
      <c r="T57" s="242">
        <v>24</v>
      </c>
      <c r="U57" s="243"/>
      <c r="V57" s="240"/>
      <c r="W57" s="241"/>
      <c r="X57" s="242">
        <v>27</v>
      </c>
      <c r="Y57" s="243"/>
      <c r="Z57" s="242">
        <v>16</v>
      </c>
      <c r="AA57" s="243">
        <v>2</v>
      </c>
      <c r="AB57" s="242">
        <v>12</v>
      </c>
      <c r="AC57" s="243">
        <v>18</v>
      </c>
      <c r="AD57" s="242">
        <v>1</v>
      </c>
      <c r="AE57" s="243"/>
      <c r="AF57" s="242">
        <v>10</v>
      </c>
      <c r="AG57" s="243"/>
      <c r="AH57" s="244"/>
      <c r="AI57" s="243"/>
      <c r="AJ57" s="242"/>
      <c r="AK57" s="243"/>
      <c r="AL57" s="244"/>
      <c r="AM57" s="243"/>
      <c r="AN57" s="244">
        <v>16</v>
      </c>
      <c r="AO57" s="243"/>
      <c r="AP57" s="246">
        <f>SUM(B57:AO59)</f>
        <v>253</v>
      </c>
      <c r="AQ57" s="426">
        <f>COUNT(B57:AO59)</f>
        <v>18</v>
      </c>
      <c r="AR57" s="427">
        <f>RANK(AP57,$AP$3:$AP$59)</f>
        <v>14</v>
      </c>
    </row>
    <row r="58" spans="1:44" ht="15" customHeight="1">
      <c r="A58" s="425"/>
      <c r="B58" s="247"/>
      <c r="C58" s="248"/>
      <c r="D58" s="249"/>
      <c r="E58" s="250"/>
      <c r="F58" s="249"/>
      <c r="G58" s="250"/>
      <c r="H58" s="249"/>
      <c r="I58" s="250"/>
      <c r="J58" s="249"/>
      <c r="K58" s="250"/>
      <c r="L58" s="249">
        <v>18</v>
      </c>
      <c r="M58" s="250"/>
      <c r="N58" s="249"/>
      <c r="O58" s="250"/>
      <c r="P58" s="249"/>
      <c r="Q58" s="250"/>
      <c r="R58" s="249"/>
      <c r="S58" s="250"/>
      <c r="T58" s="249"/>
      <c r="U58" s="250"/>
      <c r="V58" s="247"/>
      <c r="W58" s="248"/>
      <c r="X58" s="249"/>
      <c r="Y58" s="250"/>
      <c r="Z58" s="249"/>
      <c r="AA58" s="250"/>
      <c r="AB58" s="249"/>
      <c r="AC58" s="250"/>
      <c r="AD58" s="249"/>
      <c r="AE58" s="250"/>
      <c r="AF58" s="249"/>
      <c r="AG58" s="250"/>
      <c r="AH58" s="251"/>
      <c r="AI58" s="250"/>
      <c r="AJ58" s="249"/>
      <c r="AK58" s="250"/>
      <c r="AL58" s="251"/>
      <c r="AM58" s="250"/>
      <c r="AN58" s="251"/>
      <c r="AO58" s="250"/>
      <c r="AP58" s="252"/>
      <c r="AQ58" s="426"/>
      <c r="AR58" s="427" t="e">
        <f>RANK(BD58,$Y$5:$Y$26)</f>
        <v>#N/A</v>
      </c>
    </row>
    <row r="59" spans="1:44" ht="15" customHeight="1" thickBot="1">
      <c r="A59" s="425"/>
      <c r="B59" s="259"/>
      <c r="C59" s="260"/>
      <c r="D59" s="261"/>
      <c r="E59" s="262"/>
      <c r="F59" s="261"/>
      <c r="G59" s="262"/>
      <c r="H59" s="261"/>
      <c r="I59" s="262"/>
      <c r="J59" s="261"/>
      <c r="K59" s="262"/>
      <c r="L59" s="261">
        <v>2</v>
      </c>
      <c r="M59" s="262"/>
      <c r="N59" s="261"/>
      <c r="O59" s="262"/>
      <c r="P59" s="261"/>
      <c r="Q59" s="262"/>
      <c r="R59" s="261"/>
      <c r="S59" s="262"/>
      <c r="T59" s="261"/>
      <c r="U59" s="262"/>
      <c r="V59" s="259"/>
      <c r="W59" s="260"/>
      <c r="X59" s="261"/>
      <c r="Y59" s="262"/>
      <c r="Z59" s="261"/>
      <c r="AA59" s="262"/>
      <c r="AB59" s="261"/>
      <c r="AC59" s="262"/>
      <c r="AD59" s="261"/>
      <c r="AE59" s="262"/>
      <c r="AF59" s="261"/>
      <c r="AG59" s="262"/>
      <c r="AH59" s="263"/>
      <c r="AI59" s="262"/>
      <c r="AJ59" s="261"/>
      <c r="AK59" s="262"/>
      <c r="AL59" s="263"/>
      <c r="AM59" s="262"/>
      <c r="AN59" s="263"/>
      <c r="AO59" s="262"/>
      <c r="AP59" s="258"/>
      <c r="AQ59" s="426"/>
      <c r="AR59" s="427" t="e">
        <f>RANK(BD59,$Y$5:$Y$26)</f>
        <v>#N/A</v>
      </c>
    </row>
  </sheetData>
  <sheetProtection/>
  <mergeCells count="58">
    <mergeCell ref="A1:A2"/>
    <mergeCell ref="A3:A5"/>
    <mergeCell ref="AQ3:AQ5"/>
    <mergeCell ref="AR3:AR5"/>
    <mergeCell ref="A6:A8"/>
    <mergeCell ref="AQ6:AQ8"/>
    <mergeCell ref="AR6:AR8"/>
    <mergeCell ref="A9:A11"/>
    <mergeCell ref="AQ9:AQ11"/>
    <mergeCell ref="AR9:AR11"/>
    <mergeCell ref="A12:A14"/>
    <mergeCell ref="AQ12:AQ14"/>
    <mergeCell ref="AR12:AR14"/>
    <mergeCell ref="A15:A17"/>
    <mergeCell ref="AQ15:AQ17"/>
    <mergeCell ref="AR15:AR17"/>
    <mergeCell ref="A18:A20"/>
    <mergeCell ref="AQ18:AQ20"/>
    <mergeCell ref="AR18:AR20"/>
    <mergeCell ref="A21:A23"/>
    <mergeCell ref="AQ21:AQ23"/>
    <mergeCell ref="AR21:AR23"/>
    <mergeCell ref="A24:A26"/>
    <mergeCell ref="AQ24:AQ26"/>
    <mergeCell ref="AR24:AR26"/>
    <mergeCell ref="A27:A29"/>
    <mergeCell ref="AQ27:AQ29"/>
    <mergeCell ref="AR27:AR29"/>
    <mergeCell ref="A30:A32"/>
    <mergeCell ref="AQ30:AQ32"/>
    <mergeCell ref="AR30:AR32"/>
    <mergeCell ref="A33:A35"/>
    <mergeCell ref="AQ33:AQ35"/>
    <mergeCell ref="AR33:AR35"/>
    <mergeCell ref="A36:A38"/>
    <mergeCell ref="AQ36:AQ38"/>
    <mergeCell ref="AR36:AR38"/>
    <mergeCell ref="A39:A41"/>
    <mergeCell ref="AQ39:AQ41"/>
    <mergeCell ref="AR39:AR41"/>
    <mergeCell ref="A42:A44"/>
    <mergeCell ref="AQ42:AQ44"/>
    <mergeCell ref="AR42:AR44"/>
    <mergeCell ref="A45:A47"/>
    <mergeCell ref="AQ45:AQ47"/>
    <mergeCell ref="AR45:AR47"/>
    <mergeCell ref="A48:A50"/>
    <mergeCell ref="AQ48:AQ50"/>
    <mergeCell ref="AR48:AR50"/>
    <mergeCell ref="A57:A59"/>
    <mergeCell ref="AQ57:AQ59"/>
    <mergeCell ref="AR57:AR59"/>
    <mergeCell ref="A51:A53"/>
    <mergeCell ref="AQ51:AQ53"/>
    <mergeCell ref="AR51:AR53"/>
    <mergeCell ref="A54:A56"/>
    <mergeCell ref="AQ54:AQ56"/>
    <mergeCell ref="AR54:AR56"/>
  </mergeCells>
  <printOptions horizontalCentered="1" verticalCentered="1"/>
  <pageMargins left="0.31496062992125984" right="0.31496062992125984" top="0.1968503937007874" bottom="0.1968503937007874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finish</dc:creator>
  <cp:keywords/>
  <dc:description/>
  <cp:lastModifiedBy>User</cp:lastModifiedBy>
  <dcterms:created xsi:type="dcterms:W3CDTF">2013-04-24T11:10:34Z</dcterms:created>
  <dcterms:modified xsi:type="dcterms:W3CDTF">2013-04-26T08:11:15Z</dcterms:modified>
  <cp:category/>
  <cp:version/>
  <cp:contentType/>
  <cp:contentStatus/>
</cp:coreProperties>
</file>